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ncngovpl-my.sharepoint.com/personal/magdalena_godowska_ncn_gov_pl/Documents/OPUS LAP/excel koszty/"/>
    </mc:Choice>
  </mc:AlternateContent>
  <xr:revisionPtr revIDLastSave="21" documentId="8_{F931F0D5-9CC3-41F6-9793-ADA36C09B381}" xr6:coauthVersionLast="45" xr6:coauthVersionMax="45" xr10:uidLastSave="{93AD1BD3-B509-4736-9CE8-C3BDAEA5B47D}"/>
  <bookViews>
    <workbookView xWindow="-120" yWindow="-120" windowWidth="25440" windowHeight="15390" activeTab="2" xr2:uid="{00000000-000D-0000-FFFF-FFFF00000000}"/>
  </bookViews>
  <sheets>
    <sheet name="CEUS - SI, AT, CZ" sheetId="1" r:id="rId1"/>
    <sheet name="CEUS-JUSTIFICATION" sheetId="4" r:id="rId2"/>
    <sheet name="DE" sheetId="2" r:id="rId3"/>
    <sheet name="CH" sheetId="3" r:id="rId4"/>
  </sheets>
  <definedNames>
    <definedName name="_xlnm.Print_Area" localSheetId="2">DE!$A$1:$R$24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11" i="3" l="1"/>
  <c r="C9" i="3"/>
  <c r="B20" i="2"/>
  <c r="C15" i="2"/>
  <c r="C9" i="2"/>
  <c r="C8" i="2" l="1"/>
  <c r="B19" i="3" l="1"/>
  <c r="P20" i="2"/>
  <c r="C19" i="2"/>
  <c r="L22" i="1"/>
  <c r="B22" i="1"/>
  <c r="C10" i="3" l="1"/>
  <c r="C19" i="3" l="1"/>
  <c r="C14" i="1"/>
  <c r="R13" i="1" l="1"/>
  <c r="R14" i="1"/>
  <c r="R15" i="1"/>
  <c r="R16" i="1"/>
  <c r="R17" i="1"/>
  <c r="R18" i="1"/>
  <c r="R19" i="1"/>
  <c r="R20" i="1"/>
  <c r="R21" i="1"/>
  <c r="R12" i="1"/>
  <c r="R22" i="1" l="1"/>
  <c r="B27" i="4"/>
  <c r="B28" i="4"/>
  <c r="B29" i="4"/>
  <c r="B30" i="4"/>
  <c r="B31" i="4"/>
  <c r="B32" i="4"/>
  <c r="B26" i="4"/>
  <c r="B17" i="4"/>
  <c r="B18" i="4"/>
  <c r="B19" i="4"/>
  <c r="B20" i="4"/>
  <c r="B21" i="4"/>
  <c r="B23" i="4"/>
  <c r="B16" i="4"/>
  <c r="B11" i="4"/>
  <c r="B12" i="4"/>
  <c r="B10" i="4"/>
  <c r="B9" i="4"/>
  <c r="C9" i="4" l="1"/>
  <c r="H12" i="1"/>
  <c r="C11" i="4"/>
  <c r="C16" i="4" l="1"/>
  <c r="C10" i="2"/>
  <c r="C11" i="2"/>
  <c r="C12" i="2"/>
  <c r="C13" i="2"/>
  <c r="C14" i="2"/>
  <c r="C16" i="2"/>
  <c r="C17" i="2"/>
  <c r="C18" i="2"/>
  <c r="M13" i="1"/>
  <c r="C27" i="4" s="1"/>
  <c r="M14" i="1"/>
  <c r="C28" i="4" s="1"/>
  <c r="M15" i="1"/>
  <c r="C29" i="4" s="1"/>
  <c r="M16" i="1"/>
  <c r="C30" i="4" s="1"/>
  <c r="M17" i="1"/>
  <c r="C31" i="4" s="1"/>
  <c r="M18" i="1"/>
  <c r="C32" i="4" s="1"/>
  <c r="C20" i="2" l="1"/>
  <c r="M12" i="1"/>
  <c r="H13" i="1"/>
  <c r="H14" i="1"/>
  <c r="C18" i="4" s="1"/>
  <c r="H15" i="1"/>
  <c r="C19" i="4" s="1"/>
  <c r="H16" i="1"/>
  <c r="C20" i="4" s="1"/>
  <c r="H17" i="1"/>
  <c r="C21" i="4" s="1"/>
  <c r="C13" i="1"/>
  <c r="C10" i="4" s="1"/>
  <c r="C15" i="1"/>
  <c r="C12" i="4" s="1"/>
  <c r="C17" i="4" l="1"/>
  <c r="C26" i="4"/>
  <c r="M22" i="1"/>
  <c r="C21" i="2"/>
  <c r="P21" i="2" l="1"/>
  <c r="G19" i="3"/>
  <c r="C20" i="3" l="1"/>
  <c r="C22" i="1"/>
  <c r="C13" i="4" s="1"/>
  <c r="G20" i="3" l="1"/>
  <c r="B33" i="4"/>
  <c r="Q22" i="1" l="1"/>
  <c r="B13" i="4"/>
  <c r="B22" i="4"/>
  <c r="G22" i="1" l="1"/>
  <c r="H18" i="1"/>
  <c r="C22" i="4" l="1"/>
  <c r="H22" i="1"/>
  <c r="C23" i="4" s="1"/>
  <c r="C33" i="4"/>
  <c r="M23" i="1" l="1"/>
  <c r="C23" i="1"/>
  <c r="H23" i="1"/>
  <c r="Q23" i="1"/>
</calcChain>
</file>

<file path=xl/sharedStrings.xml><?xml version="1.0" encoding="utf-8"?>
<sst xmlns="http://schemas.openxmlformats.org/spreadsheetml/2006/main" count="212" uniqueCount="98">
  <si>
    <t>ARRS -requested sum (in EUR)</t>
  </si>
  <si>
    <t>FWF - requested sum (in EUR)</t>
  </si>
  <si>
    <t>Personnel costs</t>
  </si>
  <si>
    <t>Material costs</t>
  </si>
  <si>
    <t>Travel costs</t>
  </si>
  <si>
    <t>Other costs</t>
  </si>
  <si>
    <t>Service contract costs</t>
  </si>
  <si>
    <t xml:space="preserve">share in % </t>
  </si>
  <si>
    <t>Other services</t>
  </si>
  <si>
    <t xml:space="preserve">Material costs </t>
  </si>
  <si>
    <t>Personnel costs and scholarships</t>
  </si>
  <si>
    <t>Research equipment, devices and software</t>
  </si>
  <si>
    <t>Materials and small equipment</t>
  </si>
  <si>
    <t>Outsourced services</t>
  </si>
  <si>
    <t>Visits and consultations</t>
  </si>
  <si>
    <t>Collective investigators</t>
  </si>
  <si>
    <t>share in %</t>
  </si>
  <si>
    <t>GACR requested sum (in CZK)</t>
  </si>
  <si>
    <t>Social contributions</t>
  </si>
  <si>
    <t>General costs 
(5 %)</t>
  </si>
  <si>
    <t>Equipments 
costs</t>
  </si>
  <si>
    <t xml:space="preserve">FWF 
cost category </t>
  </si>
  <si>
    <t>ARRS 
cost category</t>
  </si>
  <si>
    <t>GACR 
cost category</t>
  </si>
  <si>
    <t>NCN 
cost category</t>
  </si>
  <si>
    <t>Costs of material and services (CMS)</t>
  </si>
  <si>
    <t>Depreciation costs (DC)</t>
  </si>
  <si>
    <t xml:space="preserve">General costs 
</t>
  </si>
  <si>
    <t>Please enter the total costs that are requested from the respective funding agency. Cost must be calculated in accordance with national guidelines.</t>
  </si>
  <si>
    <t>CEUS Cost sheet - Comparative cost overview of national project parts</t>
  </si>
  <si>
    <r>
      <t>Please note</t>
    </r>
    <r>
      <rPr>
        <sz val="11"/>
        <color theme="1"/>
        <rFont val="Arial"/>
        <family val="2"/>
      </rPr>
      <t xml:space="preserve"> that this overview does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replace the standard forms required by ARRS, FWF, GACR and NCN.</t>
    </r>
  </si>
  <si>
    <t xml:space="preserve">NCN - requested sum (in PLN) </t>
  </si>
  <si>
    <t>Business trips</t>
  </si>
  <si>
    <t>Overview of German project part</t>
  </si>
  <si>
    <t>Please enter the total costs that are requested from the DFG. Cost must be calculated in accordance with DFG guidelines.</t>
  </si>
  <si>
    <t xml:space="preserve">IMPORTANT: the table below will serve as a basis of  the merit-based evaluation carried out by NCN, therefore it is crucial to include comprehensive and detailed justification of the costs planned for the German research team in this table. </t>
  </si>
  <si>
    <t>DFG
cost category</t>
  </si>
  <si>
    <t>DFG-requested sum (in EUR)</t>
  </si>
  <si>
    <t>Equipment up to € 10,000, Software and Consumables</t>
  </si>
  <si>
    <t xml:space="preserve">Travel Expenses
</t>
  </si>
  <si>
    <t xml:space="preserve">Visiting Researchers (excluding Mercator Fellows) </t>
  </si>
  <si>
    <t xml:space="preserve">Expenses for Laboratory Animals
</t>
  </si>
  <si>
    <t xml:space="preserve"> Other Costs</t>
  </si>
  <si>
    <t>Project-related Publication Expenses</t>
  </si>
  <si>
    <t>Equipment exceeding € 10,000</t>
  </si>
  <si>
    <t>Major Instrumentation exceeding € 50,000</t>
  </si>
  <si>
    <t>SUM (in EUR and in PLN)</t>
  </si>
  <si>
    <t xml:space="preserve">SUM (in </t>
  </si>
  <si>
    <t>SNSF
cost category</t>
  </si>
  <si>
    <t>Lead Agency Cost sheet - Comparative cost overview of national project parts</t>
  </si>
  <si>
    <r>
      <t>Please note</t>
    </r>
    <r>
      <rPr>
        <sz val="11"/>
        <color theme="1"/>
        <rFont val="Arial"/>
        <family val="2"/>
      </rPr>
      <t xml:space="preserve"> that this overview does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replace the standard forms required by SNSF and NCN.</t>
    </r>
  </si>
  <si>
    <t xml:space="preserve">IMPORTANT: the table below will serve as a basis of  the merit-based evaluation carried out by NCN, therefore it is crucial to include comprehensive and detailed justification of the costs planned for the Swiss research teams in this table. </t>
  </si>
  <si>
    <t>SNSF requested sum (in CHF)</t>
  </si>
  <si>
    <t>Research funds</t>
  </si>
  <si>
    <t>Project specific workshops</t>
  </si>
  <si>
    <t>Mercator Fellows</t>
  </si>
  <si>
    <t>Public Relations</t>
  </si>
  <si>
    <r>
      <rPr>
        <b/>
        <sz val="11"/>
        <color theme="1"/>
        <rFont val="Arial"/>
        <family val="2"/>
      </rPr>
      <t>Important note</t>
    </r>
    <r>
      <rPr>
        <sz val="11"/>
        <color theme="1"/>
        <rFont val="Arial"/>
        <family val="2"/>
      </rPr>
      <t xml:space="preserve">: In order to establish which research funding organization acts as the Lead Agency, the distribution of the funding requested is decisive. The following thresholds apply: </t>
    </r>
  </si>
  <si>
    <r>
      <t xml:space="preserve">SUM (in EUR </t>
    </r>
    <r>
      <rPr>
        <b/>
        <sz val="11"/>
        <rFont val="Arial"/>
        <family val="2"/>
        <charset val="238"/>
      </rPr>
      <t>and in PLN</t>
    </r>
    <r>
      <rPr>
        <b/>
        <sz val="11"/>
        <rFont val="Arial"/>
        <family val="2"/>
      </rPr>
      <t>)</t>
    </r>
  </si>
  <si>
    <r>
      <t xml:space="preserve">SUM </t>
    </r>
    <r>
      <rPr>
        <b/>
        <sz val="11"/>
        <rFont val="Arial"/>
        <family val="2"/>
        <charset val="238"/>
      </rPr>
      <t>(in CZK and in PLN)</t>
    </r>
  </si>
  <si>
    <t>Detailed justification of the costs planned for the Slovenian research team</t>
  </si>
  <si>
    <t>Detailed justification of the costs planned for the Austrian research team</t>
  </si>
  <si>
    <t>Detailed justification of the costs planned for the Czech research team</t>
  </si>
  <si>
    <r>
      <t>*</t>
    </r>
    <r>
      <rPr>
        <b/>
        <sz val="11"/>
        <color theme="1"/>
        <rFont val="Arial"/>
        <family val="2"/>
      </rPr>
      <t>Bilateral projects</t>
    </r>
    <r>
      <rPr>
        <sz val="11"/>
        <color theme="1"/>
        <rFont val="Arial"/>
        <family val="2"/>
      </rPr>
      <t xml:space="preserve">: At least 40 % of the entire project costs must be applied for at the Lead Agency </t>
    </r>
    <r>
      <rPr>
        <sz val="11"/>
        <color rgb="FFFF0000"/>
        <rFont val="Arial"/>
        <family val="2"/>
        <charset val="238"/>
      </rPr>
      <t>(NCN in OPUS LAP)</t>
    </r>
  </si>
  <si>
    <r>
      <t>*</t>
    </r>
    <r>
      <rPr>
        <b/>
        <sz val="11"/>
        <color theme="1"/>
        <rFont val="Arial"/>
        <family val="2"/>
      </rPr>
      <t>Trilateral projects</t>
    </r>
    <r>
      <rPr>
        <sz val="11"/>
        <color theme="1"/>
        <rFont val="Arial"/>
        <family val="2"/>
      </rPr>
      <t xml:space="preserve">: At least 25 % of the entire project costs must be applied for at the Lead Agency </t>
    </r>
    <r>
      <rPr>
        <sz val="11"/>
        <color rgb="FFFF0000"/>
        <rFont val="Arial"/>
        <family val="2"/>
        <charset val="238"/>
      </rPr>
      <t>(NCN in OPUS LAP)</t>
    </r>
  </si>
  <si>
    <t>share in %*</t>
  </si>
  <si>
    <t>Funding for Staff (incl. Temporary Position for Principal Investigator, Replacement Module and Temporary Substitutes for Clinicians)</t>
  </si>
  <si>
    <t>SUM (in CHF and in PLN)</t>
  </si>
  <si>
    <t>SUM</t>
  </si>
  <si>
    <t>please, see  sheet CEUS -JUSTIFICATION in this excel file</t>
  </si>
  <si>
    <t xml:space="preserve">General indirect costs 
</t>
  </si>
  <si>
    <t>Indirect costs of OA</t>
  </si>
  <si>
    <t>details of the costs planned for the German research team…</t>
  </si>
  <si>
    <t>details of the costs planned for the Swiss research team…</t>
  </si>
  <si>
    <t>no justification required</t>
  </si>
  <si>
    <t>details of the costs planned for the Austrian research team</t>
  </si>
  <si>
    <t>details of the costs planned for the Czech research team</t>
  </si>
  <si>
    <t>Detailed justification of the costs planned for the Austrian research team (in EUR and in PLN)</t>
  </si>
  <si>
    <t>Detailed justification of the costs planned for the Czech research team (in CZK and in PLN)</t>
  </si>
  <si>
    <t>Justification of the costs planned for the German research team (in EUR and in PLN)</t>
  </si>
  <si>
    <t>Details of the costs planned for the Swiss research team (in CHF and in PLN)</t>
  </si>
  <si>
    <t>IMPORTANT: please, fill in sheet CEUS -JUSTIFICATION in this excel file</t>
  </si>
  <si>
    <t>NCN - requested sum (in EUR)</t>
  </si>
  <si>
    <r>
      <t>Please note</t>
    </r>
    <r>
      <rPr>
        <sz val="11"/>
        <color theme="1"/>
        <rFont val="Arial"/>
        <family val="2"/>
      </rPr>
      <t xml:space="preserve"> that this overview does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replace the standard forms required by DFG and NCN.</t>
    </r>
  </si>
  <si>
    <t>The costs are imported from "sheet CEUS - SI, AT, CZ" in the same excel file; please, fill the "CEUS - SI, AT, CZ" sheet first.</t>
  </si>
  <si>
    <t>exchange rate applied 1 EUR = 4,4490 PLN</t>
  </si>
  <si>
    <t>exchange rate applied 1 CZK = 0,1673 PLN</t>
  </si>
  <si>
    <r>
      <t xml:space="preserve">ARRS-requested sum (in PLN; </t>
    </r>
    <r>
      <rPr>
        <sz val="11"/>
        <color theme="1"/>
        <rFont val="Arial"/>
        <family val="2"/>
        <charset val="238"/>
      </rPr>
      <t>1 EUR= 4,4490 PLN</t>
    </r>
    <r>
      <rPr>
        <b/>
        <sz val="11"/>
        <color theme="1"/>
        <rFont val="Arial"/>
        <family val="2"/>
      </rPr>
      <t>)</t>
    </r>
  </si>
  <si>
    <r>
      <t>FWF -requested sum (in PLN;</t>
    </r>
    <r>
      <rPr>
        <sz val="11"/>
        <rFont val="Arial"/>
        <family val="2"/>
        <charset val="238"/>
      </rPr>
      <t xml:space="preserve"> 1 EUR= 4,4490 PLN</t>
    </r>
    <r>
      <rPr>
        <b/>
        <sz val="11"/>
        <rFont val="Arial"/>
        <family val="2"/>
      </rPr>
      <t>)</t>
    </r>
  </si>
  <si>
    <r>
      <t xml:space="preserve"> GACR requested sum (in PLN; </t>
    </r>
    <r>
      <rPr>
        <sz val="11"/>
        <color theme="1"/>
        <rFont val="Arial"/>
        <family val="2"/>
      </rPr>
      <t>1 CZK = 0,1673 PLN)</t>
    </r>
  </si>
  <si>
    <r>
      <t xml:space="preserve">DFG-requested sum (in PLN; </t>
    </r>
    <r>
      <rPr>
        <sz val="11"/>
        <color theme="1"/>
        <rFont val="Arial"/>
        <family val="2"/>
        <charset val="238"/>
      </rPr>
      <t>1 EUR= 4,4490 PLN</t>
    </r>
    <r>
      <rPr>
        <b/>
        <sz val="11"/>
        <color theme="1"/>
        <rFont val="Arial"/>
        <family val="2"/>
      </rPr>
      <t>)</t>
    </r>
  </si>
  <si>
    <t>exchange rate applied 1 CHF= 4,1334 PLN</t>
  </si>
  <si>
    <r>
      <t xml:space="preserve">SNSF requested sum (in CHF; </t>
    </r>
    <r>
      <rPr>
        <sz val="11"/>
        <color theme="1"/>
        <rFont val="Arial"/>
        <family val="2"/>
      </rPr>
      <t>1 CHF = 4,1334 PLN)</t>
    </r>
  </si>
  <si>
    <t xml:space="preserve">IMPORTANT: the table below will serve as a basis of  the merit-based evaluation carried out by NCN, therefore it is crucial to include comprehensive and detailed justification of the costs planned for the Austrian and Czech research teams in 'CEUS-JUSTIFICATION' sheet. </t>
  </si>
  <si>
    <r>
      <t xml:space="preserve">GACR requested sum (in PLN; </t>
    </r>
    <r>
      <rPr>
        <sz val="11"/>
        <color theme="1"/>
        <rFont val="Arial"/>
        <family val="2"/>
      </rPr>
      <t>1 CZK = 0,1673 PLN)</t>
    </r>
  </si>
  <si>
    <t xml:space="preserve">IMPORTANT: the table below will serve as a basis of  the merit-based evaluation carried out by NCN, therefore it is crucial to include comprehensive and detailed justification of the costs planned for the  Austrian and Czech research teams in this table. </t>
  </si>
  <si>
    <t>exchange rate applied 1 PLN = 0,2248 EUR</t>
  </si>
  <si>
    <t xml:space="preserve">no justification required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</si>
</sst>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%"/>
    <numFmt numFmtId="165" formatCode="#,##0.00\ [$€-1]"/>
    <numFmt numFmtId="166" formatCode="#,##0.00\ &quot;zł&quot;"/>
    <numFmt numFmtId="167" formatCode="[$€-2]\ #,##0.00"/>
    <numFmt numFmtId="168" formatCode="#,##0\ &quot;zł&quot;"/>
    <numFmt numFmtId="169" formatCode="#,##0.00\ [$Kč-405]"/>
    <numFmt numFmtId="170" formatCode="[$fr.-100C]\ #,##0.00"/>
    <numFmt numFmtId="171" formatCode="[$€-2]\ #,##0"/>
    <numFmt numFmtId="172" formatCode="#,##0.0000\ [$€-1]"/>
    <numFmt numFmtId="173" formatCode="#,##0.0000\ &quot;zł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theme="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2"/>
      <color rgb="FFFF0000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0" fillId="0" borderId="1" xfId="0" applyFon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4" fontId="10" fillId="4" borderId="0" xfId="0" applyNumberFormat="1" applyFont="1" applyFill="1" applyBorder="1" applyAlignment="1" applyProtection="1">
      <alignment horizontal="right" wrapText="1" indent="1"/>
    </xf>
    <xf numFmtId="0" fontId="1" fillId="4" borderId="0" xfId="0" applyFont="1" applyFill="1" applyBorder="1" applyAlignment="1" applyProtection="1">
      <alignment vertical="center" wrapText="1"/>
    </xf>
    <xf numFmtId="4" fontId="1" fillId="4" borderId="0" xfId="0" applyNumberFormat="1" applyFont="1" applyFill="1" applyBorder="1" applyAlignment="1" applyProtection="1">
      <alignment horizontal="right" vertical="center" wrapText="1" indent="1"/>
    </xf>
    <xf numFmtId="164" fontId="17" fillId="4" borderId="1" xfId="0" applyNumberFormat="1" applyFont="1" applyFill="1" applyBorder="1" applyAlignment="1" applyProtection="1">
      <alignment horizontal="center"/>
    </xf>
    <xf numFmtId="166" fontId="9" fillId="3" borderId="1" xfId="0" applyNumberFormat="1" applyFont="1" applyFill="1" applyBorder="1" applyAlignment="1" applyProtection="1">
      <alignment horizontal="right" vertical="center" wrapText="1" indent="1"/>
    </xf>
    <xf numFmtId="166" fontId="21" fillId="3" borderId="1" xfId="0" applyNumberFormat="1" applyFont="1" applyFill="1" applyBorder="1" applyAlignment="1" applyProtection="1">
      <alignment horizontal="right" vertical="center" wrapText="1" indent="1"/>
    </xf>
    <xf numFmtId="0" fontId="10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21" fillId="7" borderId="1" xfId="0" applyFont="1" applyFill="1" applyBorder="1" applyAlignment="1" applyProtection="1">
      <alignment vertical="center" wrapText="1"/>
    </xf>
    <xf numFmtId="0" fontId="9" fillId="7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3" fillId="7" borderId="1" xfId="0" applyFont="1" applyFill="1" applyBorder="1" applyAlignment="1" applyProtection="1">
      <alignment vertical="center" wrapText="1"/>
    </xf>
    <xf numFmtId="0" fontId="20" fillId="7" borderId="1" xfId="0" applyFont="1" applyFill="1" applyBorder="1" applyAlignment="1" applyProtection="1">
      <alignment vertical="center" wrapText="1"/>
    </xf>
    <xf numFmtId="167" fontId="9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7" fontId="4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7" fontId="2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10" fillId="3" borderId="1" xfId="0" applyFont="1" applyFill="1" applyBorder="1" applyProtection="1"/>
    <xf numFmtId="0" fontId="18" fillId="7" borderId="1" xfId="0" applyFont="1" applyFill="1" applyBorder="1" applyAlignment="1" applyProtection="1">
      <alignment wrapText="1"/>
    </xf>
    <xf numFmtId="0" fontId="10" fillId="7" borderId="1" xfId="0" applyFont="1" applyFill="1" applyBorder="1" applyProtection="1"/>
    <xf numFmtId="167" fontId="10" fillId="3" borderId="1" xfId="0" applyNumberFormat="1" applyFont="1" applyFill="1" applyBorder="1" applyAlignment="1" applyProtection="1">
      <alignment horizontal="right" wrapText="1" indent="1"/>
    </xf>
    <xf numFmtId="168" fontId="10" fillId="3" borderId="1" xfId="0" applyNumberFormat="1" applyFont="1" applyFill="1" applyBorder="1" applyAlignment="1" applyProtection="1">
      <alignment horizontal="right" wrapText="1" indent="1"/>
    </xf>
    <xf numFmtId="4" fontId="10" fillId="3" borderId="1" xfId="0" applyNumberFormat="1" applyFont="1" applyFill="1" applyBorder="1" applyAlignment="1" applyProtection="1">
      <alignment horizontal="right" wrapText="1" indent="1"/>
    </xf>
    <xf numFmtId="164" fontId="9" fillId="3" borderId="1" xfId="0" applyNumberFormat="1" applyFont="1" applyFill="1" applyBorder="1" applyAlignment="1" applyProtection="1">
      <alignment horizontal="center"/>
    </xf>
    <xf numFmtId="167" fontId="19" fillId="3" borderId="1" xfId="0" applyNumberFormat="1" applyFont="1" applyFill="1" applyBorder="1" applyAlignment="1" applyProtection="1">
      <alignment horizontal="right" wrapText="1" indent="1"/>
    </xf>
    <xf numFmtId="168" fontId="19" fillId="3" borderId="1" xfId="0" applyNumberFormat="1" applyFont="1" applyFill="1" applyBorder="1" applyAlignment="1" applyProtection="1">
      <alignment horizontal="right" wrapText="1" indent="1"/>
    </xf>
    <xf numFmtId="4" fontId="19" fillId="3" borderId="1" xfId="0" applyNumberFormat="1" applyFont="1" applyFill="1" applyBorder="1" applyAlignment="1" applyProtection="1">
      <alignment horizontal="right" wrapText="1" indent="1"/>
    </xf>
    <xf numFmtId="0" fontId="19" fillId="7" borderId="1" xfId="0" applyFont="1" applyFill="1" applyBorder="1" applyAlignment="1" applyProtection="1">
      <alignment wrapText="1"/>
    </xf>
    <xf numFmtId="0" fontId="10" fillId="7" borderId="1" xfId="0" applyFont="1" applyFill="1" applyBorder="1" applyAlignment="1" applyProtection="1">
      <alignment wrapText="1"/>
    </xf>
    <xf numFmtId="169" fontId="9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9" fontId="10" fillId="3" borderId="1" xfId="0" applyNumberFormat="1" applyFont="1" applyFill="1" applyBorder="1" applyAlignment="1" applyProtection="1">
      <alignment horizontal="right" wrapText="1" indent="1"/>
    </xf>
    <xf numFmtId="0" fontId="9" fillId="3" borderId="2" xfId="0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right" vertical="center" wrapText="1" indent="1"/>
    </xf>
    <xf numFmtId="0" fontId="9" fillId="3" borderId="3" xfId="0" applyFont="1" applyFill="1" applyBorder="1" applyAlignment="1" applyProtection="1">
      <alignment vertical="center" wrapText="1"/>
    </xf>
    <xf numFmtId="0" fontId="9" fillId="3" borderId="3" xfId="0" applyFont="1" applyFill="1" applyBorder="1" applyAlignment="1" applyProtection="1">
      <alignment horizontal="right" vertical="center" wrapText="1" indent="1"/>
    </xf>
    <xf numFmtId="0" fontId="9" fillId="3" borderId="6" xfId="0" applyFont="1" applyFill="1" applyBorder="1" applyAlignment="1" applyProtection="1">
      <alignment horizontal="right" vertical="center" wrapText="1" indent="1"/>
    </xf>
    <xf numFmtId="0" fontId="9" fillId="3" borderId="4" xfId="0" applyFont="1" applyFill="1" applyBorder="1" applyAlignment="1" applyProtection="1">
      <alignment horizontal="right" vertical="center" wrapText="1" indent="1"/>
    </xf>
    <xf numFmtId="0" fontId="21" fillId="3" borderId="2" xfId="0" applyFont="1" applyFill="1" applyBorder="1" applyAlignment="1" applyProtection="1">
      <alignment vertical="center" wrapText="1"/>
    </xf>
    <xf numFmtId="4" fontId="21" fillId="3" borderId="2" xfId="0" applyNumberFormat="1" applyFont="1" applyFill="1" applyBorder="1" applyAlignment="1" applyProtection="1">
      <alignment horizontal="right" vertical="center" wrapText="1" indent="1"/>
    </xf>
    <xf numFmtId="4" fontId="21" fillId="3" borderId="1" xfId="0" applyNumberFormat="1" applyFont="1" applyFill="1" applyBorder="1" applyAlignment="1" applyProtection="1">
      <alignment horizontal="right" vertical="center" wrapText="1" indent="1"/>
    </xf>
    <xf numFmtId="0" fontId="21" fillId="3" borderId="2" xfId="0" applyFont="1" applyFill="1" applyBorder="1" applyAlignment="1" applyProtection="1">
      <alignment horizontal="right" vertical="center" wrapText="1" indent="1"/>
    </xf>
    <xf numFmtId="0" fontId="21" fillId="3" borderId="1" xfId="0" applyFont="1" applyFill="1" applyBorder="1" applyAlignment="1" applyProtection="1">
      <alignment horizontal="right" vertical="center" wrapText="1" indent="1"/>
    </xf>
    <xf numFmtId="0" fontId="7" fillId="3" borderId="2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9" fillId="3" borderId="2" xfId="0" applyFont="1" applyFill="1" applyBorder="1" applyAlignment="1" applyProtection="1">
      <alignment horizontal="right" vertical="center" wrapText="1" indent="1"/>
    </xf>
    <xf numFmtId="0" fontId="9" fillId="3" borderId="1" xfId="0" applyFont="1" applyFill="1" applyBorder="1" applyAlignment="1" applyProtection="1">
      <alignment horizontal="right" vertical="center" wrapText="1" indent="1"/>
    </xf>
    <xf numFmtId="168" fontId="9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8" fontId="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3" borderId="8" xfId="0" applyNumberFormat="1" applyFont="1" applyFill="1" applyBorder="1" applyAlignment="1" applyProtection="1">
      <alignment horizontal="center"/>
    </xf>
    <xf numFmtId="167" fontId="18" fillId="3" borderId="1" xfId="0" applyNumberFormat="1" applyFont="1" applyFill="1" applyBorder="1" applyAlignment="1" applyProtection="1">
      <alignment wrapText="1"/>
    </xf>
    <xf numFmtId="167" fontId="6" fillId="3" borderId="1" xfId="0" applyNumberFormat="1" applyFont="1" applyFill="1" applyBorder="1" applyAlignment="1" applyProtection="1">
      <alignment vertical="center" wrapText="1"/>
    </xf>
    <xf numFmtId="167" fontId="8" fillId="3" borderId="1" xfId="0" applyNumberFormat="1" applyFont="1" applyFill="1" applyBorder="1" applyAlignment="1" applyProtection="1">
      <alignment vertical="center" wrapText="1"/>
    </xf>
    <xf numFmtId="167" fontId="21" fillId="3" borderId="1" xfId="0" applyNumberFormat="1" applyFont="1" applyFill="1" applyBorder="1" applyAlignment="1" applyProtection="1">
      <alignment vertical="center" wrapText="1"/>
    </xf>
    <xf numFmtId="169" fontId="21" fillId="3" borderId="1" xfId="0" applyNumberFormat="1" applyFont="1" applyFill="1" applyBorder="1" applyAlignment="1" applyProtection="1">
      <alignment vertical="center" wrapText="1"/>
    </xf>
    <xf numFmtId="169" fontId="19" fillId="3" borderId="1" xfId="0" applyNumberFormat="1" applyFont="1" applyFill="1" applyBorder="1" applyAlignment="1" applyProtection="1">
      <alignment wrapText="1"/>
    </xf>
    <xf numFmtId="0" fontId="1" fillId="7" borderId="1" xfId="0" applyFont="1" applyFill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horizontal="center"/>
    </xf>
    <xf numFmtId="168" fontId="1" fillId="3" borderId="1" xfId="0" applyNumberFormat="1" applyFont="1" applyFill="1" applyBorder="1" applyAlignment="1" applyProtection="1">
      <alignment horizontal="right" vertical="center" wrapText="1" indent="1"/>
    </xf>
    <xf numFmtId="0" fontId="1" fillId="3" borderId="1" xfId="0" applyFont="1" applyFill="1" applyBorder="1" applyAlignment="1" applyProtection="1">
      <alignment vertical="center" wrapText="1"/>
    </xf>
    <xf numFmtId="170" fontId="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70" fontId="10" fillId="3" borderId="1" xfId="0" applyNumberFormat="1" applyFont="1" applyFill="1" applyBorder="1" applyAlignment="1" applyProtection="1">
      <alignment horizontal="right" wrapText="1" indent="1"/>
    </xf>
    <xf numFmtId="4" fontId="1" fillId="3" borderId="1" xfId="0" applyNumberFormat="1" applyFont="1" applyFill="1" applyBorder="1" applyAlignment="1" applyProtection="1">
      <alignment horizontal="right" vertical="center" wrapText="1" indent="1"/>
    </xf>
    <xf numFmtId="0" fontId="1" fillId="3" borderId="2" xfId="0" applyFont="1" applyFill="1" applyBorder="1" applyAlignment="1" applyProtection="1">
      <alignment vertical="center" wrapText="1"/>
    </xf>
    <xf numFmtId="168" fontId="1" fillId="3" borderId="2" xfId="0" applyNumberFormat="1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right" vertical="center" wrapText="1" indent="1"/>
    </xf>
    <xf numFmtId="168" fontId="1" fillId="3" borderId="2" xfId="0" applyNumberFormat="1" applyFont="1" applyFill="1" applyBorder="1" applyAlignment="1" applyProtection="1">
      <alignment horizontal="right" vertical="center" wrapText="1" indent="1"/>
    </xf>
    <xf numFmtId="4" fontId="9" fillId="3" borderId="1" xfId="0" applyNumberFormat="1" applyFont="1" applyFill="1" applyBorder="1" applyAlignment="1" applyProtection="1">
      <alignment horizontal="right" vertical="center" wrapText="1" indent="1"/>
    </xf>
    <xf numFmtId="4" fontId="23" fillId="3" borderId="1" xfId="0" applyNumberFormat="1" applyFont="1" applyFill="1" applyBorder="1" applyAlignment="1" applyProtection="1">
      <alignment horizontal="right" vertical="center" wrapText="1" indent="1"/>
    </xf>
    <xf numFmtId="4" fontId="27" fillId="3" borderId="1" xfId="0" applyNumberFormat="1" applyFont="1" applyFill="1" applyBorder="1" applyAlignment="1" applyProtection="1">
      <alignment horizontal="right" vertical="center" wrapText="1" indent="1"/>
    </xf>
    <xf numFmtId="171" fontId="9" fillId="3" borderId="1" xfId="0" applyNumberFormat="1" applyFont="1" applyFill="1" applyBorder="1" applyProtection="1"/>
    <xf numFmtId="0" fontId="9" fillId="0" borderId="1" xfId="0" applyFont="1" applyBorder="1" applyProtection="1"/>
    <xf numFmtId="0" fontId="9" fillId="6" borderId="0" xfId="0" applyFont="1" applyFill="1" applyProtection="1"/>
    <xf numFmtId="0" fontId="11" fillId="0" borderId="0" xfId="0" applyFont="1" applyProtection="1"/>
    <xf numFmtId="0" fontId="12" fillId="0" borderId="0" xfId="0" applyFont="1" applyProtection="1"/>
    <xf numFmtId="0" fontId="24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" fillId="0" borderId="0" xfId="0" applyFont="1" applyProtection="1"/>
    <xf numFmtId="0" fontId="1" fillId="0" borderId="0" xfId="0" applyFont="1" applyFill="1" applyProtection="1"/>
    <xf numFmtId="0" fontId="9" fillId="0" borderId="0" xfId="0" applyFont="1" applyFill="1" applyProtection="1"/>
    <xf numFmtId="165" fontId="14" fillId="0" borderId="0" xfId="0" applyNumberFormat="1" applyFont="1" applyFill="1" applyProtection="1"/>
    <xf numFmtId="173" fontId="14" fillId="0" borderId="0" xfId="0" applyNumberFormat="1" applyFont="1" applyFill="1" applyProtection="1"/>
    <xf numFmtId="0" fontId="1" fillId="4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164" fontId="1" fillId="4" borderId="0" xfId="0" applyNumberFormat="1" applyFont="1" applyFill="1" applyBorder="1" applyProtection="1"/>
    <xf numFmtId="0" fontId="1" fillId="4" borderId="0" xfId="0" applyFont="1" applyFill="1" applyBorder="1" applyProtection="1"/>
    <xf numFmtId="168" fontId="1" fillId="4" borderId="1" xfId="0" applyNumberFormat="1" applyFont="1" applyFill="1" applyBorder="1" applyAlignment="1" applyProtection="1">
      <alignment vertical="center" wrapText="1"/>
      <protection locked="0"/>
    </xf>
    <xf numFmtId="170" fontId="14" fillId="0" borderId="0" xfId="0" applyNumberFormat="1" applyFont="1" applyFill="1" applyProtection="1"/>
    <xf numFmtId="0" fontId="20" fillId="7" borderId="0" xfId="0" applyFont="1" applyFill="1" applyAlignment="1" applyProtection="1">
      <alignment vertical="center" wrapText="1"/>
    </xf>
    <xf numFmtId="0" fontId="5" fillId="0" borderId="0" xfId="0" applyFont="1" applyProtection="1"/>
    <xf numFmtId="166" fontId="14" fillId="0" borderId="0" xfId="0" applyNumberFormat="1" applyFont="1" applyFill="1" applyProtection="1"/>
    <xf numFmtId="0" fontId="14" fillId="0" borderId="0" xfId="0" applyFont="1" applyFill="1" applyProtection="1"/>
    <xf numFmtId="172" fontId="14" fillId="0" borderId="0" xfId="0" applyNumberFormat="1" applyFont="1" applyFill="1" applyProtection="1"/>
    <xf numFmtId="169" fontId="14" fillId="0" borderId="0" xfId="0" applyNumberFormat="1" applyFont="1" applyFill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28" fillId="7" borderId="1" xfId="0" applyFont="1" applyFill="1" applyBorder="1" applyAlignment="1" applyProtection="1">
      <alignment horizontal="center" vertical="center" wrapText="1"/>
    </xf>
    <xf numFmtId="168" fontId="10" fillId="3" borderId="8" xfId="0" applyNumberFormat="1" applyFont="1" applyFill="1" applyBorder="1" applyAlignment="1" applyProtection="1">
      <alignment horizontal="right" wrapText="1" indent="1"/>
    </xf>
    <xf numFmtId="164" fontId="9" fillId="0" borderId="0" xfId="0" applyNumberFormat="1" applyFont="1" applyProtection="1"/>
    <xf numFmtId="4" fontId="2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7" fontId="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26" fillId="3" borderId="1" xfId="0" quotePrefix="1" applyNumberFormat="1" applyFont="1" applyFill="1" applyBorder="1" applyAlignment="1" applyProtection="1">
      <alignment horizontal="left" vertical="center" wrapText="1"/>
    </xf>
    <xf numFmtId="167" fontId="9" fillId="3" borderId="1" xfId="0" applyNumberFormat="1" applyFont="1" applyFill="1" applyBorder="1" applyAlignment="1" applyProtection="1">
      <alignment vertical="center" wrapText="1"/>
    </xf>
    <xf numFmtId="4" fontId="25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10" fillId="4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4" fontId="25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0" fontId="1" fillId="3" borderId="1" xfId="0" applyFont="1" applyFill="1" applyBorder="1" applyAlignment="1" applyProtection="1">
      <alignment horizontal="right" vertical="center" wrapText="1"/>
    </xf>
    <xf numFmtId="4" fontId="10" fillId="5" borderId="1" xfId="0" applyNumberFormat="1" applyFont="1" applyFill="1" applyBorder="1" applyAlignment="1" applyProtection="1">
      <alignment horizontal="right" wrapText="1"/>
    </xf>
    <xf numFmtId="164" fontId="1" fillId="0" borderId="0" xfId="0" applyNumberFormat="1" applyFont="1" applyBorder="1" applyAlignment="1" applyProtection="1">
      <alignment horizontal="center" wrapText="1"/>
    </xf>
    <xf numFmtId="0" fontId="19" fillId="7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vertical="center" wrapText="1"/>
      <protection locked="0"/>
    </xf>
    <xf numFmtId="4" fontId="1" fillId="4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" fillId="7" borderId="1" xfId="0" applyFont="1" applyFill="1" applyBorder="1" applyAlignment="1" applyProtection="1">
      <alignment vertical="center" wrapText="1"/>
      <protection locked="0"/>
    </xf>
    <xf numFmtId="0" fontId="21" fillId="7" borderId="1" xfId="0" applyFont="1" applyFill="1" applyBorder="1" applyAlignment="1" applyProtection="1">
      <alignment horizontal="left" vertical="top" wrapText="1"/>
      <protection locked="0"/>
    </xf>
    <xf numFmtId="4" fontId="13" fillId="4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" fillId="4" borderId="0" xfId="0" applyFont="1" applyFill="1" applyBorder="1" applyAlignment="1" applyProtection="1">
      <alignment horizontal="right" vertical="center" wrapText="1" indent="1"/>
      <protection locked="0"/>
    </xf>
    <xf numFmtId="0" fontId="20" fillId="7" borderId="1" xfId="0" applyFont="1" applyFill="1" applyBorder="1" applyAlignment="1" applyProtection="1">
      <alignment vertical="center" wrapText="1"/>
      <protection locked="0"/>
    </xf>
    <xf numFmtId="0" fontId="10" fillId="7" borderId="1" xfId="0" applyFont="1" applyFill="1" applyBorder="1" applyAlignment="1" applyProtection="1">
      <alignment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4" fontId="10" fillId="4" borderId="0" xfId="0" applyNumberFormat="1" applyFont="1" applyFill="1" applyBorder="1" applyAlignment="1" applyProtection="1">
      <alignment horizontal="right" wrapText="1" indent="1"/>
      <protection locked="0"/>
    </xf>
    <xf numFmtId="0" fontId="10" fillId="7" borderId="1" xfId="0" applyFont="1" applyFill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" fillId="4" borderId="0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0" fillId="4" borderId="1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 applyProtection="1">
      <alignment wrapText="1"/>
    </xf>
    <xf numFmtId="0" fontId="24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4" fontId="10" fillId="3" borderId="1" xfId="0" applyNumberFormat="1" applyFont="1" applyFill="1" applyBorder="1" applyAlignment="1" applyProtection="1">
      <alignment horizontal="right" wrapText="1"/>
    </xf>
    <xf numFmtId="0" fontId="9" fillId="6" borderId="0" xfId="0" applyFont="1" applyFill="1" applyAlignment="1" applyProtection="1">
      <alignment wrapText="1"/>
    </xf>
    <xf numFmtId="4" fontId="19" fillId="3" borderId="1" xfId="0" applyNumberFormat="1" applyFont="1" applyFill="1" applyBorder="1" applyAlignment="1" applyProtection="1">
      <alignment horizontal="right" wrapText="1"/>
    </xf>
    <xf numFmtId="4" fontId="10" fillId="3" borderId="1" xfId="0" applyNumberFormat="1" applyFont="1" applyFill="1" applyBorder="1" applyAlignment="1" applyProtection="1">
      <alignment horizontal="left" wrapText="1"/>
    </xf>
    <xf numFmtId="4" fontId="26" fillId="0" borderId="1" xfId="0" applyNumberFormat="1" applyFont="1" applyBorder="1" applyAlignment="1" applyProtection="1">
      <alignment horizontal="left" vertical="center" wrapText="1" indent="1"/>
      <protection locked="0"/>
    </xf>
    <xf numFmtId="0" fontId="10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/>
    <xf numFmtId="0" fontId="0" fillId="2" borderId="7" xfId="0" applyFill="1" applyBorder="1" applyAlignment="1" applyProtection="1"/>
    <xf numFmtId="0" fontId="0" fillId="2" borderId="4" xfId="0" applyFill="1" applyBorder="1" applyAlignment="1" applyProtection="1"/>
    <xf numFmtId="0" fontId="19" fillId="2" borderId="2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/>
    <xf numFmtId="0" fontId="22" fillId="2" borderId="4" xfId="0" applyFont="1" applyFill="1" applyBorder="1" applyAlignment="1" applyProtection="1"/>
    <xf numFmtId="0" fontId="16" fillId="4" borderId="5" xfId="0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protection locked="0"/>
    </xf>
    <xf numFmtId="0" fontId="16" fillId="0" borderId="5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154618</xdr:colOff>
      <xdr:row>16</xdr:row>
      <xdr:rowOff>444271</xdr:rowOff>
    </xdr:from>
    <xdr:ext cx="347659" cy="937629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579755">
          <a:off x="2440618" y="721030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7</xdr:col>
      <xdr:colOff>847433</xdr:colOff>
      <xdr:row>18</xdr:row>
      <xdr:rowOff>144517</xdr:rowOff>
    </xdr:from>
    <xdr:ext cx="347659" cy="937629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9579755">
          <a:off x="7863088" y="798786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12</xdr:col>
      <xdr:colOff>504548</xdr:colOff>
      <xdr:row>18</xdr:row>
      <xdr:rowOff>101927</xdr:rowOff>
    </xdr:from>
    <xdr:ext cx="347659" cy="937629"/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9579755">
          <a:off x="12832619" y="8075713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3928159</xdr:colOff>
      <xdr:row>16</xdr:row>
      <xdr:rowOff>110837</xdr:rowOff>
    </xdr:from>
    <xdr:ext cx="347659" cy="937629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9579755">
          <a:off x="7419504" y="5721928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4</xdr:col>
      <xdr:colOff>3637214</xdr:colOff>
      <xdr:row>25</xdr:row>
      <xdr:rowOff>69272</xdr:rowOff>
    </xdr:from>
    <xdr:ext cx="347659" cy="937629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579755">
          <a:off x="7128559" y="8492836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4</xdr:col>
      <xdr:colOff>3789613</xdr:colOff>
      <xdr:row>9</xdr:row>
      <xdr:rowOff>138545</xdr:rowOff>
    </xdr:from>
    <xdr:ext cx="347659" cy="937629"/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9579755">
          <a:off x="7280958" y="311727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374467</xdr:colOff>
      <xdr:row>9</xdr:row>
      <xdr:rowOff>127000</xdr:rowOff>
    </xdr:from>
    <xdr:ext cx="347659" cy="937629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9579755">
          <a:off x="5937067" y="3975100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11</xdr:row>
      <xdr:rowOff>127000</xdr:rowOff>
    </xdr:from>
    <xdr:ext cx="347659" cy="937629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86F5BA09-9745-4E4B-9583-CB6B9B974B29}"/>
            </a:ext>
          </a:extLst>
        </xdr:cNvPr>
        <xdr:cNvSpPr/>
      </xdr:nvSpPr>
      <xdr:spPr>
        <a:xfrm rot="19579755">
          <a:off x="6048192" y="117570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12</xdr:row>
      <xdr:rowOff>127000</xdr:rowOff>
    </xdr:from>
    <xdr:ext cx="347659" cy="937629"/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196C57FD-6D75-4BCD-966E-5CAA6CC05387}"/>
            </a:ext>
          </a:extLst>
        </xdr:cNvPr>
        <xdr:cNvSpPr/>
      </xdr:nvSpPr>
      <xdr:spPr>
        <a:xfrm rot="19579755">
          <a:off x="6048192" y="117570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13</xdr:row>
      <xdr:rowOff>127000</xdr:rowOff>
    </xdr:from>
    <xdr:ext cx="347659" cy="937629"/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7945910-1744-4884-8688-82A93DF0A553}"/>
            </a:ext>
          </a:extLst>
        </xdr:cNvPr>
        <xdr:cNvSpPr/>
      </xdr:nvSpPr>
      <xdr:spPr>
        <a:xfrm rot="19579755">
          <a:off x="6048192" y="117570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14</xdr:row>
      <xdr:rowOff>127000</xdr:rowOff>
    </xdr:from>
    <xdr:ext cx="347659" cy="937629"/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53A923AF-3504-4399-A575-38235B7019F2}"/>
            </a:ext>
          </a:extLst>
        </xdr:cNvPr>
        <xdr:cNvSpPr/>
      </xdr:nvSpPr>
      <xdr:spPr>
        <a:xfrm rot="19579755">
          <a:off x="6048192" y="280130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15</xdr:row>
      <xdr:rowOff>127000</xdr:rowOff>
    </xdr:from>
    <xdr:ext cx="347659" cy="937629"/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94D22E93-C7A2-4830-8C86-D31D13E0861F}"/>
            </a:ext>
          </a:extLst>
        </xdr:cNvPr>
        <xdr:cNvSpPr/>
      </xdr:nvSpPr>
      <xdr:spPr>
        <a:xfrm rot="19579755">
          <a:off x="6048192" y="309975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16</xdr:row>
      <xdr:rowOff>127000</xdr:rowOff>
    </xdr:from>
    <xdr:ext cx="347659" cy="937629"/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988AF3F6-26D4-4E60-93FF-08A4092F5B88}"/>
            </a:ext>
          </a:extLst>
        </xdr:cNvPr>
        <xdr:cNvSpPr/>
      </xdr:nvSpPr>
      <xdr:spPr>
        <a:xfrm rot="19579755">
          <a:off x="6048192" y="346805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17</xdr:row>
      <xdr:rowOff>127000</xdr:rowOff>
    </xdr:from>
    <xdr:ext cx="347659" cy="937629"/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4A2271BD-069A-4939-9EF9-C896D401D47F}"/>
            </a:ext>
          </a:extLst>
        </xdr:cNvPr>
        <xdr:cNvSpPr/>
      </xdr:nvSpPr>
      <xdr:spPr>
        <a:xfrm rot="19579755">
          <a:off x="6048192" y="346805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18</xdr:row>
      <xdr:rowOff>127000</xdr:rowOff>
    </xdr:from>
    <xdr:ext cx="347659" cy="937629"/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1F26B4D6-88CE-4356-AB28-A05C36044DE1}"/>
            </a:ext>
          </a:extLst>
        </xdr:cNvPr>
        <xdr:cNvSpPr/>
      </xdr:nvSpPr>
      <xdr:spPr>
        <a:xfrm rot="19579755">
          <a:off x="6048192" y="346805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925647</xdr:colOff>
      <xdr:row>13</xdr:row>
      <xdr:rowOff>152399</xdr:rowOff>
    </xdr:from>
    <xdr:ext cx="347659" cy="937629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9579755">
          <a:off x="4481647" y="4508499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8</xdr:row>
      <xdr:rowOff>127000</xdr:rowOff>
    </xdr:from>
    <xdr:ext cx="347659" cy="937629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80F7841D-71C9-4BF5-AEB0-AE13B89D93B1}"/>
            </a:ext>
          </a:extLst>
        </xdr:cNvPr>
        <xdr:cNvSpPr/>
      </xdr:nvSpPr>
      <xdr:spPr>
        <a:xfrm rot="19579755">
          <a:off x="6038667" y="34690050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9</xdr:row>
      <xdr:rowOff>127000</xdr:rowOff>
    </xdr:from>
    <xdr:ext cx="347659" cy="937629"/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B81DD0F-B618-4FAC-95AE-4D30D5806624}"/>
            </a:ext>
          </a:extLst>
        </xdr:cNvPr>
        <xdr:cNvSpPr/>
      </xdr:nvSpPr>
      <xdr:spPr>
        <a:xfrm rot="19579755">
          <a:off x="6038667" y="34690050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10</xdr:row>
      <xdr:rowOff>127000</xdr:rowOff>
    </xdr:from>
    <xdr:ext cx="347659" cy="937629"/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E1B56DA5-449B-4873-ADB3-E61B2487F85C}"/>
            </a:ext>
          </a:extLst>
        </xdr:cNvPr>
        <xdr:cNvSpPr/>
      </xdr:nvSpPr>
      <xdr:spPr>
        <a:xfrm rot="19579755">
          <a:off x="6038667" y="34690050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9</xdr:row>
      <xdr:rowOff>127000</xdr:rowOff>
    </xdr:from>
    <xdr:ext cx="347659" cy="937629"/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32189DA1-7148-4A6C-A728-1EFE0763199D}"/>
            </a:ext>
          </a:extLst>
        </xdr:cNvPr>
        <xdr:cNvSpPr/>
      </xdr:nvSpPr>
      <xdr:spPr>
        <a:xfrm rot="19579755">
          <a:off x="3990792" y="27781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10</xdr:row>
      <xdr:rowOff>127000</xdr:rowOff>
    </xdr:from>
    <xdr:ext cx="347659" cy="937629"/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400DE041-0619-473E-A32A-3FF5A2B770AD}"/>
            </a:ext>
          </a:extLst>
        </xdr:cNvPr>
        <xdr:cNvSpPr/>
      </xdr:nvSpPr>
      <xdr:spPr>
        <a:xfrm rot="19579755">
          <a:off x="3990792" y="55467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374467</xdr:colOff>
      <xdr:row>10</xdr:row>
      <xdr:rowOff>127000</xdr:rowOff>
    </xdr:from>
    <xdr:ext cx="347659" cy="937629"/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C2999342-99C6-489A-B32D-687092E6F05C}"/>
            </a:ext>
          </a:extLst>
        </xdr:cNvPr>
        <xdr:cNvSpPr/>
      </xdr:nvSpPr>
      <xdr:spPr>
        <a:xfrm rot="19579755">
          <a:off x="3990792" y="554672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view="pageBreakPreview" topLeftCell="A16" zoomScale="70" zoomScaleNormal="100" zoomScaleSheetLayoutView="70" workbookViewId="0">
      <selection activeCell="P1" sqref="P1:P1048576"/>
    </sheetView>
  </sheetViews>
  <sheetFormatPr defaultColWidth="11.42578125" defaultRowHeight="14.25" x14ac:dyDescent="0.2"/>
  <cols>
    <col min="1" max="1" width="17.5703125" style="80" customWidth="1"/>
    <col min="2" max="2" width="20.28515625" style="80" customWidth="1"/>
    <col min="3" max="3" width="15.42578125" style="80" customWidth="1"/>
    <col min="4" max="4" width="15.5703125" style="80" customWidth="1"/>
    <col min="5" max="5" width="4.5703125" style="80" customWidth="1"/>
    <col min="6" max="6" width="17.5703125" style="80" customWidth="1"/>
    <col min="7" max="9" width="15.5703125" style="80" customWidth="1"/>
    <col min="10" max="10" width="4.5703125" style="80" customWidth="1"/>
    <col min="11" max="11" width="17.5703125" style="80" customWidth="1"/>
    <col min="12" max="12" width="20.42578125" style="80" customWidth="1"/>
    <col min="13" max="14" width="15.5703125" style="80" customWidth="1"/>
    <col min="15" max="15" width="4.5703125" style="80" customWidth="1"/>
    <col min="16" max="17" width="17.5703125" style="80" customWidth="1"/>
    <col min="18" max="18" width="21" style="80" customWidth="1"/>
    <col min="19" max="16384" width="11.42578125" style="80"/>
  </cols>
  <sheetData>
    <row r="1" spans="1:18" s="78" customFormat="1" ht="18" x14ac:dyDescent="0.25">
      <c r="A1" s="77" t="s">
        <v>29</v>
      </c>
      <c r="B1" s="77"/>
      <c r="C1" s="77"/>
      <c r="D1" s="77"/>
      <c r="E1" s="77"/>
      <c r="F1" s="77"/>
    </row>
    <row r="2" spans="1:18" x14ac:dyDescent="0.2">
      <c r="A2" s="97" t="s">
        <v>28</v>
      </c>
    </row>
    <row r="3" spans="1:18" x14ac:dyDescent="0.2">
      <c r="P3" s="85" t="s">
        <v>96</v>
      </c>
      <c r="Q3" s="86"/>
      <c r="R3" s="86"/>
    </row>
    <row r="4" spans="1:18" ht="15" x14ac:dyDescent="0.25">
      <c r="A4" s="81" t="s">
        <v>30</v>
      </c>
      <c r="P4" s="98">
        <v>1</v>
      </c>
      <c r="Q4" s="99"/>
      <c r="R4" s="100">
        <v>0.22475999999999999</v>
      </c>
    </row>
    <row r="5" spans="1:18" x14ac:dyDescent="0.2">
      <c r="P5" s="85" t="s">
        <v>85</v>
      </c>
      <c r="Q5" s="85"/>
      <c r="R5" s="86"/>
    </row>
    <row r="6" spans="1:18" ht="15" x14ac:dyDescent="0.25">
      <c r="A6" s="84" t="s">
        <v>57</v>
      </c>
      <c r="P6" s="87">
        <v>1</v>
      </c>
      <c r="Q6" s="87"/>
      <c r="R6" s="88">
        <v>4.4489999999999998</v>
      </c>
    </row>
    <row r="7" spans="1:18" ht="15" x14ac:dyDescent="0.25">
      <c r="B7" s="84" t="s">
        <v>63</v>
      </c>
      <c r="C7" s="97"/>
      <c r="D7" s="97"/>
      <c r="P7" s="85" t="s">
        <v>86</v>
      </c>
      <c r="Q7" s="85"/>
      <c r="R7" s="86"/>
    </row>
    <row r="8" spans="1:18" ht="15" x14ac:dyDescent="0.25">
      <c r="B8" s="84" t="s">
        <v>64</v>
      </c>
      <c r="C8" s="97"/>
      <c r="D8" s="97"/>
      <c r="P8" s="101">
        <v>1</v>
      </c>
      <c r="Q8" s="101"/>
      <c r="R8" s="88">
        <v>0.1673</v>
      </c>
    </row>
    <row r="9" spans="1:18" x14ac:dyDescent="0.2">
      <c r="B9" s="97"/>
      <c r="C9" s="97"/>
      <c r="D9" s="97"/>
    </row>
    <row r="10" spans="1:18" ht="26.45" customHeight="1" x14ac:dyDescent="0.2">
      <c r="A10" s="161" t="s">
        <v>93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02"/>
    </row>
    <row r="11" spans="1:18" s="82" customFormat="1" ht="96" customHeight="1" x14ac:dyDescent="0.25">
      <c r="A11" s="9" t="s">
        <v>22</v>
      </c>
      <c r="B11" s="9" t="s">
        <v>0</v>
      </c>
      <c r="C11" s="9" t="s">
        <v>87</v>
      </c>
      <c r="D11" s="9" t="s">
        <v>60</v>
      </c>
      <c r="E11" s="154"/>
      <c r="F11" s="13" t="s">
        <v>21</v>
      </c>
      <c r="G11" s="13" t="s">
        <v>1</v>
      </c>
      <c r="H11" s="13" t="s">
        <v>88</v>
      </c>
      <c r="I11" s="13" t="s">
        <v>61</v>
      </c>
      <c r="J11" s="158"/>
      <c r="K11" s="13" t="s">
        <v>23</v>
      </c>
      <c r="L11" s="9" t="s">
        <v>17</v>
      </c>
      <c r="M11" s="9" t="s">
        <v>89</v>
      </c>
      <c r="N11" s="9" t="s">
        <v>62</v>
      </c>
      <c r="O11" s="154"/>
      <c r="P11" s="9" t="s">
        <v>24</v>
      </c>
      <c r="Q11" s="9" t="s">
        <v>31</v>
      </c>
      <c r="R11" s="103" t="s">
        <v>82</v>
      </c>
    </row>
    <row r="12" spans="1:18" s="83" customFormat="1" ht="60" x14ac:dyDescent="0.25">
      <c r="A12" s="10" t="s">
        <v>2</v>
      </c>
      <c r="B12" s="19">
        <v>0</v>
      </c>
      <c r="C12" s="7">
        <f>B12*$R$6</f>
        <v>0</v>
      </c>
      <c r="D12" s="72" t="s">
        <v>69</v>
      </c>
      <c r="E12" s="155"/>
      <c r="F12" s="14" t="s">
        <v>2</v>
      </c>
      <c r="G12" s="21">
        <v>0</v>
      </c>
      <c r="H12" s="8">
        <f>G12*$R$6</f>
        <v>0</v>
      </c>
      <c r="I12" s="73" t="s">
        <v>81</v>
      </c>
      <c r="J12" s="159"/>
      <c r="K12" s="14" t="s">
        <v>2</v>
      </c>
      <c r="L12" s="34">
        <v>0</v>
      </c>
      <c r="M12" s="7">
        <f>L12*$R$8</f>
        <v>0</v>
      </c>
      <c r="N12" s="73" t="s">
        <v>81</v>
      </c>
      <c r="O12" s="155"/>
      <c r="P12" s="15" t="s">
        <v>10</v>
      </c>
      <c r="Q12" s="51">
        <v>0</v>
      </c>
      <c r="R12" s="109">
        <f>Q12*$R$4</f>
        <v>0</v>
      </c>
    </row>
    <row r="13" spans="1:18" s="83" customFormat="1" ht="60" x14ac:dyDescent="0.25">
      <c r="A13" s="11" t="s">
        <v>18</v>
      </c>
      <c r="B13" s="107">
        <v>0</v>
      </c>
      <c r="C13" s="7">
        <f t="shared" ref="C13:C15" si="0">B13*$R$6</f>
        <v>0</v>
      </c>
      <c r="D13" s="72" t="s">
        <v>69</v>
      </c>
      <c r="E13" s="155"/>
      <c r="F13" s="14" t="s">
        <v>20</v>
      </c>
      <c r="G13" s="21">
        <v>0</v>
      </c>
      <c r="H13" s="8">
        <f t="shared" ref="H13:H18" si="1">G13*$R$6</f>
        <v>0</v>
      </c>
      <c r="I13" s="73" t="s">
        <v>81</v>
      </c>
      <c r="J13" s="159"/>
      <c r="K13" s="14" t="s">
        <v>20</v>
      </c>
      <c r="L13" s="34">
        <v>0</v>
      </c>
      <c r="M13" s="7">
        <f t="shared" ref="M13:M18" si="2">L13*$R$8</f>
        <v>0</v>
      </c>
      <c r="N13" s="73" t="s">
        <v>81</v>
      </c>
      <c r="O13" s="155"/>
      <c r="P13" s="15" t="s">
        <v>11</v>
      </c>
      <c r="Q13" s="51">
        <v>0</v>
      </c>
      <c r="R13" s="109">
        <f t="shared" ref="R13:R21" si="3">Q13*$R$4</f>
        <v>0</v>
      </c>
    </row>
    <row r="14" spans="1:18" s="83" customFormat="1" ht="60" x14ac:dyDescent="0.25">
      <c r="A14" s="12" t="s">
        <v>25</v>
      </c>
      <c r="B14" s="19">
        <v>0</v>
      </c>
      <c r="C14" s="7">
        <f>B14*$R$6</f>
        <v>0</v>
      </c>
      <c r="D14" s="72" t="s">
        <v>69</v>
      </c>
      <c r="E14" s="155"/>
      <c r="F14" s="14" t="s">
        <v>3</v>
      </c>
      <c r="G14" s="21">
        <v>0</v>
      </c>
      <c r="H14" s="8">
        <f t="shared" si="1"/>
        <v>0</v>
      </c>
      <c r="I14" s="73" t="s">
        <v>81</v>
      </c>
      <c r="J14" s="159"/>
      <c r="K14" s="14" t="s">
        <v>9</v>
      </c>
      <c r="L14" s="34">
        <v>0</v>
      </c>
      <c r="M14" s="7">
        <f t="shared" si="2"/>
        <v>0</v>
      </c>
      <c r="N14" s="73" t="s">
        <v>81</v>
      </c>
      <c r="O14" s="155"/>
      <c r="P14" s="15" t="s">
        <v>12</v>
      </c>
      <c r="Q14" s="51">
        <v>0</v>
      </c>
      <c r="R14" s="109">
        <f t="shared" si="3"/>
        <v>0</v>
      </c>
    </row>
    <row r="15" spans="1:18" s="83" customFormat="1" ht="60" x14ac:dyDescent="0.25">
      <c r="A15" s="12" t="s">
        <v>26</v>
      </c>
      <c r="B15" s="20">
        <v>0</v>
      </c>
      <c r="C15" s="7">
        <f t="shared" si="0"/>
        <v>0</v>
      </c>
      <c r="D15" s="72" t="s">
        <v>69</v>
      </c>
      <c r="E15" s="155"/>
      <c r="F15" s="14" t="s">
        <v>4</v>
      </c>
      <c r="G15" s="21">
        <v>0</v>
      </c>
      <c r="H15" s="8">
        <f t="shared" si="1"/>
        <v>0</v>
      </c>
      <c r="I15" s="73" t="s">
        <v>81</v>
      </c>
      <c r="J15" s="159"/>
      <c r="K15" s="14" t="s">
        <v>4</v>
      </c>
      <c r="L15" s="34">
        <v>0</v>
      </c>
      <c r="M15" s="7">
        <f t="shared" si="2"/>
        <v>0</v>
      </c>
      <c r="N15" s="73" t="s">
        <v>81</v>
      </c>
      <c r="O15" s="155"/>
      <c r="P15" s="15" t="s">
        <v>13</v>
      </c>
      <c r="Q15" s="51">
        <v>0</v>
      </c>
      <c r="R15" s="109">
        <f t="shared" si="3"/>
        <v>0</v>
      </c>
    </row>
    <row r="16" spans="1:18" s="83" customFormat="1" ht="60" x14ac:dyDescent="0.25">
      <c r="A16" s="36"/>
      <c r="B16" s="37"/>
      <c r="C16" s="37"/>
      <c r="D16" s="37"/>
      <c r="E16" s="155"/>
      <c r="F16" s="14" t="s">
        <v>5</v>
      </c>
      <c r="G16" s="21">
        <v>0</v>
      </c>
      <c r="H16" s="8">
        <f t="shared" si="1"/>
        <v>0</v>
      </c>
      <c r="I16" s="73" t="s">
        <v>81</v>
      </c>
      <c r="J16" s="159"/>
      <c r="K16" s="14" t="s">
        <v>8</v>
      </c>
      <c r="L16" s="34">
        <v>0</v>
      </c>
      <c r="M16" s="7">
        <f t="shared" si="2"/>
        <v>0</v>
      </c>
      <c r="N16" s="73" t="s">
        <v>81</v>
      </c>
      <c r="O16" s="155"/>
      <c r="P16" s="16" t="s">
        <v>32</v>
      </c>
      <c r="Q16" s="51">
        <v>0</v>
      </c>
      <c r="R16" s="109">
        <f t="shared" si="3"/>
        <v>0</v>
      </c>
    </row>
    <row r="17" spans="1:19" s="83" customFormat="1" ht="60" x14ac:dyDescent="0.25">
      <c r="A17" s="38"/>
      <c r="B17" s="39"/>
      <c r="C17" s="40"/>
      <c r="D17" s="39"/>
      <c r="E17" s="156"/>
      <c r="F17" s="14" t="s">
        <v>6</v>
      </c>
      <c r="G17" s="21">
        <v>0</v>
      </c>
      <c r="H17" s="8">
        <f t="shared" si="1"/>
        <v>0</v>
      </c>
      <c r="I17" s="73" t="s">
        <v>81</v>
      </c>
      <c r="J17" s="159"/>
      <c r="K17" s="14" t="s">
        <v>6</v>
      </c>
      <c r="L17" s="34">
        <v>0</v>
      </c>
      <c r="M17" s="7">
        <f t="shared" si="2"/>
        <v>0</v>
      </c>
      <c r="N17" s="73" t="s">
        <v>81</v>
      </c>
      <c r="O17" s="155"/>
      <c r="P17" s="15" t="s">
        <v>14</v>
      </c>
      <c r="Q17" s="51">
        <v>0</v>
      </c>
      <c r="R17" s="109">
        <f t="shared" si="3"/>
        <v>0</v>
      </c>
    </row>
    <row r="18" spans="1:19" s="83" customFormat="1" ht="28.5" x14ac:dyDescent="0.25">
      <c r="A18" s="38"/>
      <c r="B18" s="39"/>
      <c r="C18" s="40"/>
      <c r="D18" s="39"/>
      <c r="E18" s="156"/>
      <c r="F18" s="14" t="s">
        <v>19</v>
      </c>
      <c r="G18" s="106">
        <v>0</v>
      </c>
      <c r="H18" s="8">
        <f t="shared" si="1"/>
        <v>0</v>
      </c>
      <c r="I18" s="44"/>
      <c r="J18" s="159"/>
      <c r="K18" s="14" t="s">
        <v>27</v>
      </c>
      <c r="L18" s="34">
        <v>0</v>
      </c>
      <c r="M18" s="7">
        <f t="shared" si="2"/>
        <v>0</v>
      </c>
      <c r="N18" s="71"/>
      <c r="O18" s="155"/>
      <c r="P18" s="15" t="s">
        <v>15</v>
      </c>
      <c r="Q18" s="52">
        <v>0</v>
      </c>
      <c r="R18" s="109">
        <f t="shared" si="3"/>
        <v>0</v>
      </c>
    </row>
    <row r="19" spans="1:19" s="83" customFormat="1" ht="45" customHeight="1" x14ac:dyDescent="0.25">
      <c r="A19" s="38"/>
      <c r="B19" s="39"/>
      <c r="C19" s="40"/>
      <c r="D19" s="39"/>
      <c r="E19" s="156"/>
      <c r="F19" s="42"/>
      <c r="G19" s="43"/>
      <c r="H19" s="43"/>
      <c r="I19" s="44"/>
      <c r="J19" s="159"/>
      <c r="K19" s="42"/>
      <c r="L19" s="47"/>
      <c r="M19" s="47"/>
      <c r="N19" s="48"/>
      <c r="O19" s="155"/>
      <c r="P19" s="17" t="s">
        <v>5</v>
      </c>
      <c r="Q19" s="51">
        <v>0</v>
      </c>
      <c r="R19" s="109">
        <f t="shared" si="3"/>
        <v>0</v>
      </c>
    </row>
    <row r="20" spans="1:19" s="83" customFormat="1" ht="45" customHeight="1" x14ac:dyDescent="0.25">
      <c r="A20" s="38"/>
      <c r="B20" s="39"/>
      <c r="C20" s="40"/>
      <c r="D20" s="39"/>
      <c r="E20" s="156"/>
      <c r="F20" s="42"/>
      <c r="G20" s="43"/>
      <c r="H20" s="43"/>
      <c r="I20" s="44"/>
      <c r="J20" s="159"/>
      <c r="K20" s="42"/>
      <c r="L20" s="47"/>
      <c r="M20" s="47"/>
      <c r="N20" s="48"/>
      <c r="O20" s="155"/>
      <c r="P20" s="18" t="s">
        <v>70</v>
      </c>
      <c r="Q20" s="52">
        <v>0</v>
      </c>
      <c r="R20" s="109">
        <f t="shared" si="3"/>
        <v>0</v>
      </c>
    </row>
    <row r="21" spans="1:19" s="83" customFormat="1" ht="28.5" customHeight="1" x14ac:dyDescent="0.25">
      <c r="A21" s="38"/>
      <c r="B21" s="39"/>
      <c r="C21" s="39"/>
      <c r="D21" s="41"/>
      <c r="E21" s="155"/>
      <c r="F21" s="42"/>
      <c r="G21" s="45"/>
      <c r="H21" s="45"/>
      <c r="I21" s="46"/>
      <c r="J21" s="159"/>
      <c r="K21" s="42"/>
      <c r="L21" s="49"/>
      <c r="M21" s="49"/>
      <c r="N21" s="50"/>
      <c r="O21" s="155"/>
      <c r="P21" s="96" t="s">
        <v>71</v>
      </c>
      <c r="Q21" s="94">
        <v>0</v>
      </c>
      <c r="R21" s="109">
        <f t="shared" si="3"/>
        <v>0</v>
      </c>
    </row>
    <row r="22" spans="1:19" ht="30" x14ac:dyDescent="0.25">
      <c r="A22" s="23" t="s">
        <v>46</v>
      </c>
      <c r="B22" s="25">
        <f>SUM(B12:B15)</f>
        <v>0</v>
      </c>
      <c r="C22" s="26">
        <f>SUM(C12:C15)</f>
        <v>0</v>
      </c>
      <c r="D22" s="27"/>
      <c r="E22" s="157"/>
      <c r="F22" s="32" t="s">
        <v>58</v>
      </c>
      <c r="G22" s="29">
        <f>SUM(G12:G18)</f>
        <v>0</v>
      </c>
      <c r="H22" s="30">
        <f>SUM(H12:H18)</f>
        <v>0</v>
      </c>
      <c r="I22" s="31"/>
      <c r="J22" s="160"/>
      <c r="K22" s="32" t="s">
        <v>59</v>
      </c>
      <c r="L22" s="35">
        <f>SUM(L12:L18)</f>
        <v>0</v>
      </c>
      <c r="M22" s="26">
        <f>SUM(M12:M18)</f>
        <v>0</v>
      </c>
      <c r="N22" s="27"/>
      <c r="O22" s="157"/>
      <c r="P22" s="33" t="s">
        <v>47</v>
      </c>
      <c r="Q22" s="104">
        <f>SUM(Q12:Q21)</f>
        <v>0</v>
      </c>
      <c r="R22" s="74">
        <f>SUM(R12:R21)</f>
        <v>0</v>
      </c>
      <c r="S22" s="105"/>
    </row>
    <row r="23" spans="1:19" ht="15" x14ac:dyDescent="0.25">
      <c r="A23" s="24" t="s">
        <v>16</v>
      </c>
      <c r="B23" s="6"/>
      <c r="C23" s="28" t="e">
        <f>C22/($C22+$H22+$M22+$Q22)</f>
        <v>#DIV/0!</v>
      </c>
      <c r="D23" s="2"/>
      <c r="F23" s="33" t="s">
        <v>7</v>
      </c>
      <c r="G23" s="6"/>
      <c r="H23" s="28" t="e">
        <f>H22/($C22+$H22+$M22+$Q22)</f>
        <v>#DIV/0!</v>
      </c>
      <c r="I23" s="2"/>
      <c r="K23" s="24" t="s">
        <v>16</v>
      </c>
      <c r="L23" s="1"/>
      <c r="M23" s="28" t="e">
        <f>M22/($C22+$H22+$M22+$Q22)</f>
        <v>#DIV/0!</v>
      </c>
      <c r="N23" s="2"/>
      <c r="P23" s="24" t="s">
        <v>65</v>
      </c>
      <c r="Q23" s="53" t="e">
        <f>Q22/($C22+$H22+$M22+$Q22)</f>
        <v>#DIV/0!</v>
      </c>
      <c r="R23" s="75"/>
    </row>
    <row r="24" spans="1:19" x14ac:dyDescent="0.2">
      <c r="R24" s="75"/>
    </row>
  </sheetData>
  <sheetProtection formatCells="0" selectLockedCells="1"/>
  <protectedRanges>
    <protectedRange sqref="Q12:Q21" name="Rozstęp4"/>
    <protectedRange sqref="L12:L18" name="Rozstęp3"/>
    <protectedRange sqref="G12:G17" name="Rozstęp2"/>
    <protectedRange sqref="B12:B15" name="Rozstęp1"/>
  </protectedRanges>
  <mergeCells count="4">
    <mergeCell ref="E11:E22"/>
    <mergeCell ref="J11:J22"/>
    <mergeCell ref="O11:O22"/>
    <mergeCell ref="A10:P10"/>
  </mergeCells>
  <pageMargins left="0.70866141732283472" right="0.70866141732283472" top="0.78740157480314965" bottom="0.78740157480314965" header="0.31496062992125984" footer="0.31496062992125984"/>
  <pageSetup paperSize="9" scale="4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3"/>
  <sheetViews>
    <sheetView view="pageBreakPreview" zoomScale="75" zoomScaleNormal="58" zoomScaleSheetLayoutView="75" workbookViewId="0">
      <selection activeCell="E12" sqref="E12"/>
    </sheetView>
  </sheetViews>
  <sheetFormatPr defaultColWidth="11.42578125" defaultRowHeight="14.25" x14ac:dyDescent="0.2"/>
  <cols>
    <col min="1" max="2" width="17.5703125" style="80" customWidth="1"/>
    <col min="3" max="3" width="15.5703125" style="80" customWidth="1"/>
    <col min="4" max="4" width="14.140625" style="80" hidden="1" customWidth="1"/>
    <col min="5" max="5" width="141" style="148" customWidth="1"/>
    <col min="6" max="16384" width="11.42578125" style="80"/>
  </cols>
  <sheetData>
    <row r="1" spans="1:5" s="78" customFormat="1" ht="18" x14ac:dyDescent="0.25">
      <c r="A1" s="77" t="s">
        <v>29</v>
      </c>
      <c r="B1" s="77"/>
      <c r="C1" s="77"/>
      <c r="D1" s="77"/>
      <c r="E1" s="146"/>
    </row>
    <row r="3" spans="1:5" ht="15.75" x14ac:dyDescent="0.25">
      <c r="A3" s="79" t="s">
        <v>84</v>
      </c>
      <c r="B3" s="79"/>
      <c r="C3" s="79"/>
      <c r="D3" s="79"/>
      <c r="E3" s="147"/>
    </row>
    <row r="4" spans="1:5" ht="15" x14ac:dyDescent="0.25">
      <c r="A4" s="81" t="s">
        <v>30</v>
      </c>
      <c r="B4" s="81"/>
    </row>
    <row r="7" spans="1:5" ht="45.6" customHeight="1" x14ac:dyDescent="0.2">
      <c r="A7" s="161" t="s">
        <v>95</v>
      </c>
      <c r="B7" s="161"/>
      <c r="C7" s="161"/>
      <c r="D7" s="161"/>
      <c r="E7" s="161"/>
    </row>
    <row r="8" spans="1:5" s="82" customFormat="1" ht="84.6" customHeight="1" x14ac:dyDescent="0.25">
      <c r="A8" s="9" t="s">
        <v>22</v>
      </c>
      <c r="B8" s="9" t="s">
        <v>0</v>
      </c>
      <c r="C8" s="9" t="s">
        <v>87</v>
      </c>
      <c r="D8" s="9"/>
      <c r="E8" s="9" t="s">
        <v>60</v>
      </c>
    </row>
    <row r="9" spans="1:5" s="83" customFormat="1" x14ac:dyDescent="0.25">
      <c r="A9" s="10" t="s">
        <v>2</v>
      </c>
      <c r="B9" s="55">
        <f>'CEUS - SI, AT, CZ'!B12</f>
        <v>0</v>
      </c>
      <c r="C9" s="7">
        <f>'CEUS - SI, AT, CZ'!C12</f>
        <v>0</v>
      </c>
      <c r="D9" s="7"/>
      <c r="E9" s="108" t="s">
        <v>97</v>
      </c>
    </row>
    <row r="10" spans="1:5" s="83" customFormat="1" ht="28.5" x14ac:dyDescent="0.25">
      <c r="A10" s="11" t="s">
        <v>18</v>
      </c>
      <c r="B10" s="56">
        <f>'CEUS - SI, AT, CZ'!B13</f>
        <v>0</v>
      </c>
      <c r="C10" s="7">
        <f>'CEUS - SI, AT, CZ'!C13</f>
        <v>0</v>
      </c>
      <c r="D10" s="7"/>
      <c r="E10" s="108" t="s">
        <v>74</v>
      </c>
    </row>
    <row r="11" spans="1:5" s="83" customFormat="1" ht="42.75" x14ac:dyDescent="0.25">
      <c r="A11" s="12" t="s">
        <v>25</v>
      </c>
      <c r="B11" s="56">
        <f>'CEUS - SI, AT, CZ'!B14</f>
        <v>0</v>
      </c>
      <c r="C11" s="7">
        <f>'CEUS - SI, AT, CZ'!C14</f>
        <v>0</v>
      </c>
      <c r="D11" s="7"/>
      <c r="E11" s="108" t="s">
        <v>74</v>
      </c>
    </row>
    <row r="12" spans="1:5" s="83" customFormat="1" ht="28.5" x14ac:dyDescent="0.25">
      <c r="A12" s="12" t="s">
        <v>26</v>
      </c>
      <c r="B12" s="56">
        <f>'CEUS - SI, AT, CZ'!B15</f>
        <v>0</v>
      </c>
      <c r="C12" s="7">
        <f>'CEUS - SI, AT, CZ'!C15</f>
        <v>0</v>
      </c>
      <c r="D12" s="7"/>
      <c r="E12" s="108" t="s">
        <v>74</v>
      </c>
    </row>
    <row r="13" spans="1:5" ht="15" x14ac:dyDescent="0.25">
      <c r="A13" s="23" t="s">
        <v>68</v>
      </c>
      <c r="B13" s="54">
        <f>'CEUS - SI, AT, CZ'!B22</f>
        <v>0</v>
      </c>
      <c r="C13" s="26">
        <f>'CEUS - SI, AT, CZ'!C22</f>
        <v>0</v>
      </c>
      <c r="D13" s="26"/>
      <c r="E13" s="149"/>
    </row>
    <row r="14" spans="1:5" x14ac:dyDescent="0.2">
      <c r="A14" s="76"/>
      <c r="B14" s="76"/>
      <c r="C14" s="76"/>
      <c r="D14" s="76"/>
      <c r="E14" s="150"/>
    </row>
    <row r="15" spans="1:5" ht="74.25" x14ac:dyDescent="0.2">
      <c r="A15" s="13" t="s">
        <v>21</v>
      </c>
      <c r="B15" s="13" t="s">
        <v>1</v>
      </c>
      <c r="C15" s="13" t="s">
        <v>88</v>
      </c>
      <c r="D15" s="13"/>
      <c r="E15" s="13" t="s">
        <v>77</v>
      </c>
    </row>
    <row r="16" spans="1:5" ht="24.6" customHeight="1" x14ac:dyDescent="0.2">
      <c r="A16" s="14" t="s">
        <v>2</v>
      </c>
      <c r="B16" s="57">
        <f>'CEUS - SI, AT, CZ'!G12</f>
        <v>0</v>
      </c>
      <c r="C16" s="7">
        <f>'CEUS - SI, AT, CZ'!H12</f>
        <v>0</v>
      </c>
      <c r="D16" s="7"/>
      <c r="E16" s="153" t="s">
        <v>75</v>
      </c>
    </row>
    <row r="17" spans="1:5" ht="28.5" x14ac:dyDescent="0.2">
      <c r="A17" s="14" t="s">
        <v>20</v>
      </c>
      <c r="B17" s="57">
        <f>'CEUS - SI, AT, CZ'!G13</f>
        <v>0</v>
      </c>
      <c r="C17" s="7">
        <f>'CEUS - SI, AT, CZ'!H13</f>
        <v>0</v>
      </c>
      <c r="D17" s="7"/>
      <c r="E17" s="153" t="s">
        <v>75</v>
      </c>
    </row>
    <row r="18" spans="1:5" ht="21.6" customHeight="1" x14ac:dyDescent="0.2">
      <c r="A18" s="14" t="s">
        <v>3</v>
      </c>
      <c r="B18" s="57">
        <f>'CEUS - SI, AT, CZ'!G14</f>
        <v>0</v>
      </c>
      <c r="C18" s="7">
        <f>'CEUS - SI, AT, CZ'!H14</f>
        <v>0</v>
      </c>
      <c r="D18" s="7"/>
      <c r="E18" s="153" t="s">
        <v>75</v>
      </c>
    </row>
    <row r="19" spans="1:5" ht="26.45" customHeight="1" x14ac:dyDescent="0.2">
      <c r="A19" s="14" t="s">
        <v>4</v>
      </c>
      <c r="B19" s="57">
        <f>'CEUS - SI, AT, CZ'!G15</f>
        <v>0</v>
      </c>
      <c r="C19" s="7">
        <f>'CEUS - SI, AT, CZ'!H15</f>
        <v>0</v>
      </c>
      <c r="D19" s="7"/>
      <c r="E19" s="153" t="s">
        <v>75</v>
      </c>
    </row>
    <row r="20" spans="1:5" ht="23.45" customHeight="1" x14ac:dyDescent="0.2">
      <c r="A20" s="14" t="s">
        <v>5</v>
      </c>
      <c r="B20" s="57">
        <f>'CEUS - SI, AT, CZ'!G16</f>
        <v>0</v>
      </c>
      <c r="C20" s="7">
        <f>'CEUS - SI, AT, CZ'!H16</f>
        <v>0</v>
      </c>
      <c r="D20" s="7"/>
      <c r="E20" s="153" t="s">
        <v>75</v>
      </c>
    </row>
    <row r="21" spans="1:5" ht="27.6" customHeight="1" x14ac:dyDescent="0.2">
      <c r="A21" s="14" t="s">
        <v>6</v>
      </c>
      <c r="B21" s="57">
        <f>'CEUS - SI, AT, CZ'!G17</f>
        <v>0</v>
      </c>
      <c r="C21" s="7">
        <f>'CEUS - SI, AT, CZ'!H17</f>
        <v>0</v>
      </c>
      <c r="D21" s="7"/>
      <c r="E21" s="153" t="s">
        <v>75</v>
      </c>
    </row>
    <row r="22" spans="1:5" ht="28.5" x14ac:dyDescent="0.2">
      <c r="A22" s="14" t="s">
        <v>19</v>
      </c>
      <c r="B22" s="57">
        <f>'CEUS - SI, AT, CZ'!G18</f>
        <v>0</v>
      </c>
      <c r="C22" s="7">
        <f>'CEUS - SI, AT, CZ'!H18</f>
        <v>0</v>
      </c>
      <c r="D22" s="7"/>
      <c r="E22" s="108" t="s">
        <v>74</v>
      </c>
    </row>
    <row r="23" spans="1:5" ht="15" x14ac:dyDescent="0.25">
      <c r="A23" s="32" t="s">
        <v>68</v>
      </c>
      <c r="B23" s="57">
        <f>'CEUS - SI, AT, CZ'!G19</f>
        <v>0</v>
      </c>
      <c r="C23" s="30">
        <f>'CEUS - SI, AT, CZ'!H22</f>
        <v>0</v>
      </c>
      <c r="D23" s="30"/>
      <c r="E23" s="151"/>
    </row>
    <row r="24" spans="1:5" x14ac:dyDescent="0.2">
      <c r="A24" s="76"/>
      <c r="B24" s="76"/>
      <c r="C24" s="76"/>
      <c r="D24" s="76"/>
      <c r="E24" s="150"/>
    </row>
    <row r="25" spans="1:5" ht="73.5" x14ac:dyDescent="0.2">
      <c r="A25" s="13" t="s">
        <v>23</v>
      </c>
      <c r="B25" s="13" t="s">
        <v>17</v>
      </c>
      <c r="C25" s="9" t="s">
        <v>94</v>
      </c>
      <c r="D25" s="9"/>
      <c r="E25" s="13" t="s">
        <v>78</v>
      </c>
    </row>
    <row r="26" spans="1:5" x14ac:dyDescent="0.2">
      <c r="A26" s="14" t="s">
        <v>2</v>
      </c>
      <c r="B26" s="58">
        <f>'CEUS - SI, AT, CZ'!L12</f>
        <v>0</v>
      </c>
      <c r="C26" s="7">
        <f>'CEUS - SI, AT, CZ'!M12</f>
        <v>0</v>
      </c>
      <c r="D26" s="7"/>
      <c r="E26" s="153" t="s">
        <v>76</v>
      </c>
    </row>
    <row r="27" spans="1:5" ht="28.5" x14ac:dyDescent="0.2">
      <c r="A27" s="14" t="s">
        <v>20</v>
      </c>
      <c r="B27" s="58">
        <f>'CEUS - SI, AT, CZ'!L13</f>
        <v>0</v>
      </c>
      <c r="C27" s="7">
        <f>'CEUS - SI, AT, CZ'!M13</f>
        <v>0</v>
      </c>
      <c r="D27" s="7"/>
      <c r="E27" s="153" t="s">
        <v>76</v>
      </c>
    </row>
    <row r="28" spans="1:5" x14ac:dyDescent="0.2">
      <c r="A28" s="14" t="s">
        <v>9</v>
      </c>
      <c r="B28" s="58">
        <f>'CEUS - SI, AT, CZ'!L14</f>
        <v>0</v>
      </c>
      <c r="C28" s="7">
        <f>'CEUS - SI, AT, CZ'!M14</f>
        <v>0</v>
      </c>
      <c r="D28" s="7"/>
      <c r="E28" s="153" t="s">
        <v>76</v>
      </c>
    </row>
    <row r="29" spans="1:5" x14ac:dyDescent="0.2">
      <c r="A29" s="14" t="s">
        <v>4</v>
      </c>
      <c r="B29" s="58">
        <f>'CEUS - SI, AT, CZ'!L15</f>
        <v>0</v>
      </c>
      <c r="C29" s="7">
        <f>'CEUS - SI, AT, CZ'!M15</f>
        <v>0</v>
      </c>
      <c r="D29" s="7"/>
      <c r="E29" s="153" t="s">
        <v>76</v>
      </c>
    </row>
    <row r="30" spans="1:5" x14ac:dyDescent="0.2">
      <c r="A30" s="14" t="s">
        <v>8</v>
      </c>
      <c r="B30" s="58">
        <f>'CEUS - SI, AT, CZ'!L16</f>
        <v>0</v>
      </c>
      <c r="C30" s="7">
        <f>'CEUS - SI, AT, CZ'!M16</f>
        <v>0</v>
      </c>
      <c r="D30" s="7"/>
      <c r="E30" s="153" t="s">
        <v>76</v>
      </c>
    </row>
    <row r="31" spans="1:5" ht="28.5" x14ac:dyDescent="0.2">
      <c r="A31" s="14" t="s">
        <v>6</v>
      </c>
      <c r="B31" s="58">
        <f>'CEUS - SI, AT, CZ'!L17</f>
        <v>0</v>
      </c>
      <c r="C31" s="7">
        <f>'CEUS - SI, AT, CZ'!M17</f>
        <v>0</v>
      </c>
      <c r="D31" s="7"/>
      <c r="E31" s="153" t="s">
        <v>76</v>
      </c>
    </row>
    <row r="32" spans="1:5" ht="28.5" x14ac:dyDescent="0.2">
      <c r="A32" s="14" t="s">
        <v>27</v>
      </c>
      <c r="B32" s="58">
        <f>'CEUS - SI, AT, CZ'!L18</f>
        <v>0</v>
      </c>
      <c r="C32" s="7">
        <f>'CEUS - SI, AT, CZ'!M18</f>
        <v>0</v>
      </c>
      <c r="D32" s="7"/>
      <c r="E32" s="108" t="s">
        <v>74</v>
      </c>
    </row>
    <row r="33" spans="1:5" ht="15" x14ac:dyDescent="0.25">
      <c r="A33" s="32" t="s">
        <v>68</v>
      </c>
      <c r="B33" s="59">
        <f>'CEUS - SI, AT, CZ'!L22</f>
        <v>0</v>
      </c>
      <c r="C33" s="26">
        <f>'CEUS - SI, AT, CZ'!M22</f>
        <v>0</v>
      </c>
      <c r="D33" s="26"/>
      <c r="E33" s="152"/>
    </row>
  </sheetData>
  <sheetProtection formatCells="0"/>
  <protectedRanges>
    <protectedRange sqref="E9:E12 E22 E32" name="Rozstęp2"/>
    <protectedRange sqref="E16" name="Rozstęp2_1"/>
    <protectedRange sqref="E17" name="Rozstęp2_2"/>
    <protectedRange sqref="E18" name="Rozstęp2_3"/>
    <protectedRange sqref="E19" name="Rozstęp2_4"/>
    <protectedRange sqref="E20" name="Rozstęp2_5"/>
    <protectedRange sqref="E21" name="Rozstęp2_6"/>
    <protectedRange sqref="E26" name="Rozstęp3_1"/>
    <protectedRange sqref="E27" name="Rozstęp3_2"/>
    <protectedRange sqref="E28" name="Rozstęp3_3"/>
    <protectedRange sqref="E29" name="Rozstęp3_4"/>
    <protectedRange sqref="E30" name="Rozstęp3_5"/>
    <protectedRange sqref="E31" name="Rozstęp3_6"/>
  </protectedRanges>
  <mergeCells count="1">
    <mergeCell ref="A7:E7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3"/>
  <sheetViews>
    <sheetView tabSelected="1" view="pageBreakPreview" zoomScale="75" zoomScaleNormal="70" zoomScaleSheetLayoutView="75" workbookViewId="0">
      <selection activeCell="D17" sqref="D17"/>
    </sheetView>
  </sheetViews>
  <sheetFormatPr defaultColWidth="11.42578125" defaultRowHeight="14.25" x14ac:dyDescent="0.2"/>
  <cols>
    <col min="1" max="1" width="33.42578125" style="84" customWidth="1"/>
    <col min="2" max="2" width="25.42578125" style="84" customWidth="1"/>
    <col min="3" max="3" width="22.42578125" style="84" customWidth="1"/>
    <col min="4" max="4" width="97.140625" style="113" customWidth="1"/>
    <col min="5" max="5" width="4.5703125" style="84" hidden="1" customWidth="1"/>
    <col min="6" max="6" width="17.5703125" style="84" hidden="1" customWidth="1"/>
    <col min="7" max="8" width="15.5703125" style="84" hidden="1" customWidth="1"/>
    <col min="9" max="9" width="4.5703125" style="84" hidden="1" customWidth="1"/>
    <col min="10" max="10" width="17.5703125" style="84" hidden="1" customWidth="1"/>
    <col min="11" max="12" width="3.5703125" style="84" customWidth="1"/>
    <col min="13" max="13" width="4.140625" style="84" customWidth="1"/>
    <col min="14" max="14" width="4.5703125" style="84" customWidth="1"/>
    <col min="15" max="15" width="25" style="84" customWidth="1"/>
    <col min="16" max="16" width="16.5703125" style="84" customWidth="1"/>
    <col min="17" max="17" width="15.5703125" style="84" customWidth="1"/>
    <col min="18" max="16384" width="11.42578125" style="84"/>
  </cols>
  <sheetData>
    <row r="1" spans="1:18" s="78" customFormat="1" ht="18" x14ac:dyDescent="0.25">
      <c r="A1" s="120" t="s">
        <v>33</v>
      </c>
      <c r="B1" s="120"/>
      <c r="C1" s="120"/>
      <c r="D1" s="144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8" x14ac:dyDescent="0.2">
      <c r="A2" s="122" t="s">
        <v>34</v>
      </c>
      <c r="B2" s="122"/>
      <c r="C2" s="122"/>
      <c r="D2" s="140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8" x14ac:dyDescent="0.2">
      <c r="A3" s="122"/>
      <c r="B3" s="122"/>
      <c r="C3" s="122"/>
      <c r="D3" s="140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85" t="s">
        <v>85</v>
      </c>
      <c r="P3" s="86"/>
    </row>
    <row r="4" spans="1:18" ht="15" x14ac:dyDescent="0.25">
      <c r="A4" s="123" t="s">
        <v>83</v>
      </c>
      <c r="B4" s="122"/>
      <c r="C4" s="122"/>
      <c r="D4" s="140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87">
        <v>1</v>
      </c>
      <c r="P4" s="88">
        <v>4.4489999999999998</v>
      </c>
    </row>
    <row r="5" spans="1:18" x14ac:dyDescent="0.2">
      <c r="A5" s="122"/>
      <c r="B5" s="122"/>
      <c r="C5" s="122"/>
      <c r="D5" s="140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8" ht="57" customHeight="1" x14ac:dyDescent="0.2">
      <c r="A6" s="162" t="s">
        <v>35</v>
      </c>
      <c r="B6" s="162"/>
      <c r="C6" s="162"/>
      <c r="D6" s="162"/>
      <c r="E6" s="163"/>
      <c r="F6" s="163"/>
      <c r="G6" s="163"/>
      <c r="H6" s="163"/>
      <c r="I6" s="163"/>
      <c r="J6" s="163"/>
      <c r="K6" s="163"/>
      <c r="L6" s="163"/>
      <c r="M6" s="163"/>
      <c r="N6" s="122"/>
      <c r="O6" s="122"/>
      <c r="P6" s="122"/>
    </row>
    <row r="7" spans="1:18" s="90" customFormat="1" ht="75" customHeight="1" x14ac:dyDescent="0.25">
      <c r="A7" s="124" t="s">
        <v>36</v>
      </c>
      <c r="B7" s="124" t="s">
        <v>37</v>
      </c>
      <c r="C7" s="124" t="s">
        <v>90</v>
      </c>
      <c r="D7" s="119" t="s">
        <v>79</v>
      </c>
      <c r="E7" s="164"/>
      <c r="F7" s="125"/>
      <c r="G7" s="125"/>
      <c r="H7" s="125"/>
      <c r="I7" s="164"/>
      <c r="J7" s="125"/>
      <c r="K7" s="125"/>
      <c r="L7" s="125"/>
      <c r="M7" s="125"/>
      <c r="N7" s="164"/>
      <c r="O7" s="124" t="s">
        <v>24</v>
      </c>
      <c r="P7" s="124" t="s">
        <v>31</v>
      </c>
      <c r="Q7" s="111"/>
      <c r="R7" s="89"/>
    </row>
    <row r="8" spans="1:18" s="91" customFormat="1" ht="71.25" x14ac:dyDescent="0.25">
      <c r="A8" s="126" t="s">
        <v>66</v>
      </c>
      <c r="B8" s="107">
        <v>0</v>
      </c>
      <c r="C8" s="62">
        <f>$B8*$P$4</f>
        <v>0</v>
      </c>
      <c r="D8" s="110" t="s">
        <v>72</v>
      </c>
      <c r="E8" s="165"/>
      <c r="F8" s="127"/>
      <c r="G8" s="128"/>
      <c r="H8" s="128"/>
      <c r="I8" s="165"/>
      <c r="J8" s="127"/>
      <c r="K8" s="128"/>
      <c r="L8" s="128"/>
      <c r="M8" s="128"/>
      <c r="N8" s="165"/>
      <c r="O8" s="129" t="s">
        <v>10</v>
      </c>
      <c r="P8" s="52">
        <v>0</v>
      </c>
      <c r="Q8" s="5"/>
      <c r="R8" s="4"/>
    </row>
    <row r="9" spans="1:18" s="91" customFormat="1" ht="65.099999999999994" customHeight="1" x14ac:dyDescent="0.25">
      <c r="A9" s="126" t="s">
        <v>38</v>
      </c>
      <c r="B9" s="107">
        <v>0</v>
      </c>
      <c r="C9" s="62">
        <f>$B9*$P$4</f>
        <v>0</v>
      </c>
      <c r="D9" s="110" t="s">
        <v>72</v>
      </c>
      <c r="E9" s="165"/>
      <c r="F9" s="127"/>
      <c r="G9" s="128"/>
      <c r="H9" s="128"/>
      <c r="I9" s="165"/>
      <c r="J9" s="127"/>
      <c r="K9" s="128"/>
      <c r="L9" s="128"/>
      <c r="M9" s="128"/>
      <c r="N9" s="165"/>
      <c r="O9" s="129" t="s">
        <v>11</v>
      </c>
      <c r="P9" s="52">
        <v>0</v>
      </c>
      <c r="Q9" s="5"/>
      <c r="R9" s="4"/>
    </row>
    <row r="10" spans="1:18" s="91" customFormat="1" ht="28.5" x14ac:dyDescent="0.25">
      <c r="A10" s="130" t="s">
        <v>39</v>
      </c>
      <c r="B10" s="107">
        <v>0</v>
      </c>
      <c r="C10" s="62">
        <f t="shared" ref="C10:C19" si="0">$B10*$P$4</f>
        <v>0</v>
      </c>
      <c r="D10" s="110" t="s">
        <v>72</v>
      </c>
      <c r="E10" s="165"/>
      <c r="F10" s="127"/>
      <c r="G10" s="128"/>
      <c r="H10" s="131"/>
      <c r="I10" s="165"/>
      <c r="J10" s="127"/>
      <c r="K10" s="128"/>
      <c r="L10" s="128"/>
      <c r="M10" s="128"/>
      <c r="N10" s="165"/>
      <c r="O10" s="129" t="s">
        <v>12</v>
      </c>
      <c r="P10" s="52">
        <v>0</v>
      </c>
      <c r="Q10" s="5"/>
      <c r="R10" s="4"/>
    </row>
    <row r="11" spans="1:18" s="91" customFormat="1" ht="28.5" x14ac:dyDescent="0.25">
      <c r="A11" s="126" t="s">
        <v>40</v>
      </c>
      <c r="B11" s="107">
        <v>0</v>
      </c>
      <c r="C11" s="62">
        <f t="shared" si="0"/>
        <v>0</v>
      </c>
      <c r="D11" s="110" t="s">
        <v>72</v>
      </c>
      <c r="E11" s="165"/>
      <c r="F11" s="127"/>
      <c r="G11" s="128"/>
      <c r="H11" s="128"/>
      <c r="I11" s="165"/>
      <c r="J11" s="127"/>
      <c r="K11" s="128"/>
      <c r="L11" s="128"/>
      <c r="M11" s="128"/>
      <c r="N11" s="165"/>
      <c r="O11" s="129" t="s">
        <v>13</v>
      </c>
      <c r="P11" s="52">
        <v>0</v>
      </c>
      <c r="Q11" s="5"/>
      <c r="R11" s="4"/>
    </row>
    <row r="12" spans="1:18" s="91" customFormat="1" ht="28.5" x14ac:dyDescent="0.25">
      <c r="A12" s="126" t="s">
        <v>41</v>
      </c>
      <c r="B12" s="107">
        <v>0</v>
      </c>
      <c r="C12" s="62">
        <f t="shared" si="0"/>
        <v>0</v>
      </c>
      <c r="D12" s="110" t="s">
        <v>72</v>
      </c>
      <c r="E12" s="165"/>
      <c r="F12" s="127"/>
      <c r="G12" s="128"/>
      <c r="H12" s="128"/>
      <c r="I12" s="165"/>
      <c r="J12" s="127"/>
      <c r="K12" s="128"/>
      <c r="L12" s="128"/>
      <c r="M12" s="128"/>
      <c r="N12" s="165"/>
      <c r="O12" s="129" t="s">
        <v>32</v>
      </c>
      <c r="P12" s="52">
        <v>0</v>
      </c>
      <c r="Q12" s="5"/>
      <c r="R12" s="4"/>
    </row>
    <row r="13" spans="1:18" s="91" customFormat="1" x14ac:dyDescent="0.25">
      <c r="A13" s="126" t="s">
        <v>42</v>
      </c>
      <c r="B13" s="107">
        <v>0</v>
      </c>
      <c r="C13" s="62">
        <f t="shared" si="0"/>
        <v>0</v>
      </c>
      <c r="D13" s="110" t="s">
        <v>72</v>
      </c>
      <c r="E13" s="165"/>
      <c r="F13" s="127"/>
      <c r="G13" s="128"/>
      <c r="H13" s="128"/>
      <c r="I13" s="165"/>
      <c r="J13" s="127"/>
      <c r="K13" s="128"/>
      <c r="L13" s="128"/>
      <c r="M13" s="128"/>
      <c r="N13" s="165"/>
      <c r="O13" s="129" t="s">
        <v>14</v>
      </c>
      <c r="P13" s="52">
        <v>0</v>
      </c>
      <c r="Q13" s="5"/>
      <c r="R13" s="4"/>
    </row>
    <row r="14" spans="1:18" s="91" customFormat="1" ht="60.95" customHeight="1" x14ac:dyDescent="0.25">
      <c r="A14" s="126" t="s">
        <v>43</v>
      </c>
      <c r="B14" s="107">
        <v>0</v>
      </c>
      <c r="C14" s="62">
        <f t="shared" si="0"/>
        <v>0</v>
      </c>
      <c r="D14" s="110" t="s">
        <v>72</v>
      </c>
      <c r="E14" s="165"/>
      <c r="F14" s="127"/>
      <c r="G14" s="128"/>
      <c r="H14" s="128"/>
      <c r="I14" s="165"/>
      <c r="J14" s="127"/>
      <c r="K14" s="127"/>
      <c r="L14" s="127"/>
      <c r="M14" s="127"/>
      <c r="N14" s="165"/>
      <c r="O14" s="129" t="s">
        <v>15</v>
      </c>
      <c r="P14" s="52">
        <v>0</v>
      </c>
      <c r="Q14" s="5"/>
      <c r="R14" s="4"/>
    </row>
    <row r="15" spans="1:18" s="91" customFormat="1" x14ac:dyDescent="0.25">
      <c r="A15" s="126" t="s">
        <v>44</v>
      </c>
      <c r="B15" s="107">
        <v>0</v>
      </c>
      <c r="C15" s="62">
        <f>$B15*$P$4</f>
        <v>0</v>
      </c>
      <c r="D15" s="110" t="s">
        <v>72</v>
      </c>
      <c r="E15" s="165"/>
      <c r="F15" s="127"/>
      <c r="G15" s="128"/>
      <c r="H15" s="128"/>
      <c r="I15" s="165"/>
      <c r="J15" s="127"/>
      <c r="K15" s="127"/>
      <c r="L15" s="127"/>
      <c r="M15" s="127"/>
      <c r="N15" s="165"/>
      <c r="O15" s="129" t="s">
        <v>5</v>
      </c>
      <c r="P15" s="52">
        <v>0</v>
      </c>
      <c r="Q15" s="5"/>
      <c r="R15" s="4"/>
    </row>
    <row r="16" spans="1:18" s="91" customFormat="1" ht="28.5" x14ac:dyDescent="0.25">
      <c r="A16" s="126" t="s">
        <v>45</v>
      </c>
      <c r="B16" s="107">
        <v>0</v>
      </c>
      <c r="C16" s="62">
        <f t="shared" si="0"/>
        <v>0</v>
      </c>
      <c r="D16" s="110" t="s">
        <v>72</v>
      </c>
      <c r="E16" s="165"/>
      <c r="F16" s="127"/>
      <c r="G16" s="132"/>
      <c r="H16" s="132"/>
      <c r="I16" s="165"/>
      <c r="J16" s="127"/>
      <c r="K16" s="132"/>
      <c r="L16" s="132"/>
      <c r="M16" s="132"/>
      <c r="N16" s="165"/>
      <c r="O16" s="133" t="s">
        <v>70</v>
      </c>
      <c r="P16" s="52">
        <v>0</v>
      </c>
      <c r="Q16" s="5"/>
      <c r="R16" s="4"/>
    </row>
    <row r="17" spans="1:18" s="91" customFormat="1" x14ac:dyDescent="0.25">
      <c r="A17" s="126" t="s">
        <v>54</v>
      </c>
      <c r="B17" s="107">
        <v>0</v>
      </c>
      <c r="C17" s="62">
        <f t="shared" si="0"/>
        <v>0</v>
      </c>
      <c r="D17" s="110" t="s">
        <v>72</v>
      </c>
      <c r="E17" s="165"/>
      <c r="F17" s="127"/>
      <c r="G17" s="132"/>
      <c r="H17" s="132"/>
      <c r="I17" s="165"/>
      <c r="J17" s="127"/>
      <c r="K17" s="132"/>
      <c r="L17" s="132"/>
      <c r="M17" s="132"/>
      <c r="N17" s="165"/>
      <c r="O17" s="133" t="s">
        <v>71</v>
      </c>
      <c r="P17" s="94">
        <v>0</v>
      </c>
      <c r="Q17" s="5"/>
      <c r="R17" s="4"/>
    </row>
    <row r="18" spans="1:18" s="91" customFormat="1" ht="15" x14ac:dyDescent="0.25">
      <c r="A18" s="126" t="s">
        <v>55</v>
      </c>
      <c r="B18" s="107">
        <v>0</v>
      </c>
      <c r="C18" s="62">
        <f t="shared" si="0"/>
        <v>0</v>
      </c>
      <c r="D18" s="110" t="s">
        <v>72</v>
      </c>
      <c r="E18" s="165"/>
      <c r="F18" s="127"/>
      <c r="G18" s="132"/>
      <c r="H18" s="132"/>
      <c r="I18" s="165"/>
      <c r="J18" s="127"/>
      <c r="K18" s="132"/>
      <c r="L18" s="132"/>
      <c r="M18" s="132"/>
      <c r="N18" s="165"/>
      <c r="O18" s="22"/>
      <c r="P18" s="61"/>
      <c r="Q18" s="5"/>
      <c r="R18" s="4"/>
    </row>
    <row r="19" spans="1:18" s="91" customFormat="1" x14ac:dyDescent="0.25">
      <c r="A19" s="126" t="s">
        <v>56</v>
      </c>
      <c r="B19" s="107">
        <v>0</v>
      </c>
      <c r="C19" s="62">
        <f t="shared" si="0"/>
        <v>0</v>
      </c>
      <c r="D19" s="110" t="s">
        <v>72</v>
      </c>
      <c r="E19" s="165"/>
      <c r="F19" s="127"/>
      <c r="G19" s="132"/>
      <c r="H19" s="132"/>
      <c r="I19" s="165"/>
      <c r="J19" s="127"/>
      <c r="K19" s="132"/>
      <c r="L19" s="132"/>
      <c r="M19" s="132"/>
      <c r="N19" s="165"/>
      <c r="O19" s="63"/>
      <c r="P19" s="66"/>
      <c r="Q19" s="5"/>
      <c r="R19" s="4"/>
    </row>
    <row r="20" spans="1:18" ht="15" x14ac:dyDescent="0.25">
      <c r="A20" s="134" t="s">
        <v>46</v>
      </c>
      <c r="B20" s="25">
        <f>SUM(B8:B19)</f>
        <v>0</v>
      </c>
      <c r="C20" s="26">
        <f>SUM(C8:C19)</f>
        <v>0</v>
      </c>
      <c r="D20" s="145"/>
      <c r="E20" s="165"/>
      <c r="F20" s="135"/>
      <c r="G20" s="136"/>
      <c r="H20" s="136"/>
      <c r="I20" s="165"/>
      <c r="J20" s="135"/>
      <c r="K20" s="136"/>
      <c r="L20" s="136"/>
      <c r="M20" s="136"/>
      <c r="N20" s="165"/>
      <c r="O20" s="134" t="s">
        <v>47</v>
      </c>
      <c r="P20" s="26">
        <f>SUM(P8:P18)</f>
        <v>0</v>
      </c>
      <c r="Q20" s="3"/>
      <c r="R20" s="92"/>
    </row>
    <row r="21" spans="1:18" ht="15" x14ac:dyDescent="0.25">
      <c r="A21" s="137" t="s">
        <v>16</v>
      </c>
      <c r="B21" s="138"/>
      <c r="C21" s="61" t="e">
        <f>C20/($C20+P20)</f>
        <v>#DIV/0!</v>
      </c>
      <c r="D21" s="140"/>
      <c r="E21" s="122"/>
      <c r="F21" s="139"/>
      <c r="G21" s="139"/>
      <c r="H21" s="139"/>
      <c r="I21" s="139"/>
      <c r="J21" s="139"/>
      <c r="K21" s="139"/>
      <c r="L21" s="139"/>
      <c r="M21" s="139"/>
      <c r="N21" s="139"/>
      <c r="O21" s="137" t="s">
        <v>16</v>
      </c>
      <c r="P21" s="61" t="e">
        <f>P20/($C20+P20)</f>
        <v>#DIV/0!</v>
      </c>
      <c r="Q21" s="93"/>
      <c r="R21" s="93"/>
    </row>
    <row r="22" spans="1:18" x14ac:dyDescent="0.2">
      <c r="A22" s="122"/>
      <c r="B22" s="122"/>
      <c r="C22" s="122"/>
      <c r="D22" s="140"/>
      <c r="E22" s="122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93"/>
      <c r="R22" s="93"/>
    </row>
    <row r="23" spans="1:18" x14ac:dyDescent="0.2"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</row>
    <row r="24" spans="1:18" x14ac:dyDescent="0.2"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</row>
    <row r="25" spans="1:18" x14ac:dyDescent="0.2"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</row>
    <row r="26" spans="1:18" x14ac:dyDescent="0.2"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</row>
    <row r="27" spans="1:18" x14ac:dyDescent="0.2"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</row>
    <row r="28" spans="1:18" x14ac:dyDescent="0.2"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</row>
    <row r="29" spans="1:18" x14ac:dyDescent="0.2"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</row>
    <row r="30" spans="1:18" x14ac:dyDescent="0.2"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</row>
    <row r="31" spans="1:18" x14ac:dyDescent="0.2"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  <row r="32" spans="1:18" x14ac:dyDescent="0.2"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  <row r="33" spans="6:18" x14ac:dyDescent="0.2"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</row>
  </sheetData>
  <sheetProtection formatCells="0"/>
  <protectedRanges>
    <protectedRange sqref="D8:D10 D12:D19" name="Rozstęp2"/>
  </protectedRanges>
  <mergeCells count="4">
    <mergeCell ref="A6:M6"/>
    <mergeCell ref="E7:E20"/>
    <mergeCell ref="I7:I20"/>
    <mergeCell ref="N7:N20"/>
  </mergeCells>
  <phoneticPr fontId="29" type="noConversion"/>
  <pageMargins left="0.7" right="0.7" top="0.75" bottom="0.75" header="0.3" footer="0.3"/>
  <pageSetup paperSize="9" scale="3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0"/>
  <sheetViews>
    <sheetView view="pageBreakPreview" zoomScale="75" zoomScaleNormal="75" zoomScaleSheetLayoutView="75" workbookViewId="0">
      <selection activeCell="D11" sqref="D11"/>
    </sheetView>
  </sheetViews>
  <sheetFormatPr defaultColWidth="11.42578125" defaultRowHeight="14.25" x14ac:dyDescent="0.2"/>
  <cols>
    <col min="1" max="1" width="17.5703125" style="122" customWidth="1"/>
    <col min="2" max="2" width="18.5703125" style="122" customWidth="1"/>
    <col min="3" max="3" width="15.5703125" style="122" customWidth="1"/>
    <col min="4" max="4" width="92.140625" style="140" customWidth="1"/>
    <col min="5" max="5" width="4.5703125" style="122" customWidth="1"/>
    <col min="6" max="6" width="22.42578125" style="122" customWidth="1"/>
    <col min="7" max="7" width="16.5703125" style="122" customWidth="1"/>
    <col min="8" max="8" width="11.42578125" style="122"/>
    <col min="9" max="9" width="20.42578125" style="122" customWidth="1"/>
    <col min="10" max="16384" width="11.42578125" style="122"/>
  </cols>
  <sheetData>
    <row r="1" spans="1:9" s="121" customFormat="1" ht="18" x14ac:dyDescent="0.25">
      <c r="A1" s="77" t="s">
        <v>49</v>
      </c>
      <c r="B1" s="78"/>
      <c r="C1" s="78"/>
      <c r="D1" s="112"/>
      <c r="E1" s="78"/>
      <c r="F1" s="78"/>
      <c r="G1" s="78"/>
    </row>
    <row r="2" spans="1:9" x14ac:dyDescent="0.2">
      <c r="A2" s="84" t="s">
        <v>28</v>
      </c>
      <c r="B2" s="84"/>
      <c r="C2" s="84"/>
      <c r="D2" s="113"/>
      <c r="E2" s="84"/>
      <c r="F2" s="84"/>
      <c r="G2" s="84"/>
    </row>
    <row r="3" spans="1:9" x14ac:dyDescent="0.2">
      <c r="A3" s="84"/>
      <c r="B3" s="84"/>
      <c r="C3" s="84"/>
      <c r="D3" s="113"/>
      <c r="E3" s="84"/>
      <c r="F3" s="84"/>
      <c r="G3" s="84"/>
    </row>
    <row r="4" spans="1:9" ht="15" x14ac:dyDescent="0.25">
      <c r="A4" s="81" t="s">
        <v>50</v>
      </c>
      <c r="B4" s="84"/>
      <c r="C4" s="84"/>
      <c r="D4" s="113"/>
      <c r="E4" s="84"/>
      <c r="F4" s="84"/>
      <c r="G4" s="84" t="s">
        <v>91</v>
      </c>
      <c r="H4" s="85"/>
      <c r="I4" s="85"/>
    </row>
    <row r="5" spans="1:9" x14ac:dyDescent="0.2">
      <c r="A5" s="84"/>
      <c r="B5" s="84"/>
      <c r="C5" s="84"/>
      <c r="D5" s="113"/>
      <c r="E5" s="84"/>
      <c r="F5" s="84"/>
      <c r="G5" s="84"/>
      <c r="H5" s="95">
        <v>1</v>
      </c>
      <c r="I5" s="88">
        <v>4.1334</v>
      </c>
    </row>
    <row r="6" spans="1:9" x14ac:dyDescent="0.2">
      <c r="A6" s="84"/>
      <c r="B6" s="84"/>
      <c r="C6" s="84"/>
      <c r="D6" s="113"/>
      <c r="E6" s="84"/>
      <c r="F6" s="84"/>
      <c r="G6" s="84"/>
    </row>
    <row r="7" spans="1:9" ht="45.6" customHeight="1" x14ac:dyDescent="0.2">
      <c r="A7" s="166" t="s">
        <v>51</v>
      </c>
      <c r="B7" s="166"/>
      <c r="C7" s="166"/>
      <c r="D7" s="166"/>
      <c r="E7" s="166"/>
      <c r="F7" s="166"/>
      <c r="G7" s="166"/>
    </row>
    <row r="8" spans="1:9" s="141" customFormat="1" ht="75" customHeight="1" x14ac:dyDescent="0.25">
      <c r="A8" s="9" t="s">
        <v>48</v>
      </c>
      <c r="B8" s="9" t="s">
        <v>52</v>
      </c>
      <c r="C8" s="9" t="s">
        <v>92</v>
      </c>
      <c r="D8" s="13" t="s">
        <v>80</v>
      </c>
      <c r="E8" s="154"/>
      <c r="F8" s="9" t="s">
        <v>24</v>
      </c>
      <c r="G8" s="9" t="s">
        <v>31</v>
      </c>
    </row>
    <row r="9" spans="1:9" s="142" customFormat="1" ht="28.5" x14ac:dyDescent="0.25">
      <c r="A9" s="129" t="s">
        <v>2</v>
      </c>
      <c r="B9" s="64">
        <v>0</v>
      </c>
      <c r="C9" s="62">
        <f>B9*$I$5</f>
        <v>0</v>
      </c>
      <c r="D9" s="114" t="s">
        <v>73</v>
      </c>
      <c r="E9" s="155"/>
      <c r="F9" s="60" t="s">
        <v>10</v>
      </c>
      <c r="G9" s="52">
        <v>0</v>
      </c>
    </row>
    <row r="10" spans="1:9" s="142" customFormat="1" ht="28.5" x14ac:dyDescent="0.25">
      <c r="A10" s="129" t="s">
        <v>20</v>
      </c>
      <c r="B10" s="64">
        <v>0</v>
      </c>
      <c r="C10" s="62">
        <f t="shared" ref="C10" si="0">B10*$I$5</f>
        <v>0</v>
      </c>
      <c r="D10" s="114" t="s">
        <v>73</v>
      </c>
      <c r="E10" s="155"/>
      <c r="F10" s="60" t="s">
        <v>11</v>
      </c>
      <c r="G10" s="52">
        <v>0</v>
      </c>
    </row>
    <row r="11" spans="1:9" s="142" customFormat="1" ht="28.5" x14ac:dyDescent="0.25">
      <c r="A11" s="129" t="s">
        <v>53</v>
      </c>
      <c r="B11" s="64">
        <v>0</v>
      </c>
      <c r="C11" s="62">
        <f>B11*$I$5</f>
        <v>0</v>
      </c>
      <c r="D11" s="114" t="s">
        <v>73</v>
      </c>
      <c r="E11" s="155"/>
      <c r="F11" s="60" t="s">
        <v>12</v>
      </c>
      <c r="G11" s="52">
        <v>0</v>
      </c>
    </row>
    <row r="12" spans="1:9" s="142" customFormat="1" x14ac:dyDescent="0.25">
      <c r="A12" s="63"/>
      <c r="B12" s="66"/>
      <c r="C12" s="62"/>
      <c r="D12" s="115"/>
      <c r="E12" s="155"/>
      <c r="F12" s="60" t="s">
        <v>13</v>
      </c>
      <c r="G12" s="52">
        <v>0</v>
      </c>
    </row>
    <row r="13" spans="1:9" s="142" customFormat="1" ht="14.25" customHeight="1" x14ac:dyDescent="0.25">
      <c r="A13" s="63"/>
      <c r="B13" s="66"/>
      <c r="C13" s="62"/>
      <c r="D13" s="115"/>
      <c r="E13" s="155"/>
      <c r="F13" s="60" t="s">
        <v>32</v>
      </c>
      <c r="G13" s="52">
        <v>0</v>
      </c>
    </row>
    <row r="14" spans="1:9" s="142" customFormat="1" ht="28.5" x14ac:dyDescent="0.25">
      <c r="A14" s="63"/>
      <c r="B14" s="66"/>
      <c r="C14" s="62"/>
      <c r="D14" s="115"/>
      <c r="E14" s="155"/>
      <c r="F14" s="60" t="s">
        <v>14</v>
      </c>
      <c r="G14" s="52">
        <v>0</v>
      </c>
    </row>
    <row r="15" spans="1:9" s="142" customFormat="1" ht="28.5" x14ac:dyDescent="0.25">
      <c r="A15" s="63"/>
      <c r="B15" s="66"/>
      <c r="C15" s="62"/>
      <c r="D15" s="115"/>
      <c r="E15" s="155"/>
      <c r="F15" s="60" t="s">
        <v>15</v>
      </c>
      <c r="G15" s="52">
        <v>0</v>
      </c>
    </row>
    <row r="16" spans="1:9" s="142" customFormat="1" ht="34.5" customHeight="1" x14ac:dyDescent="0.25">
      <c r="A16" s="67"/>
      <c r="B16" s="67"/>
      <c r="C16" s="68"/>
      <c r="D16" s="63"/>
      <c r="E16" s="155"/>
      <c r="F16" s="60" t="s">
        <v>5</v>
      </c>
      <c r="G16" s="52">
        <v>0</v>
      </c>
    </row>
    <row r="17" spans="1:8" s="142" customFormat="1" ht="34.5" customHeight="1" x14ac:dyDescent="0.25">
      <c r="A17" s="67"/>
      <c r="B17" s="67"/>
      <c r="C17" s="68"/>
      <c r="D17" s="63"/>
      <c r="E17" s="155"/>
      <c r="F17" s="18" t="s">
        <v>70</v>
      </c>
      <c r="G17" s="52">
        <v>0</v>
      </c>
    </row>
    <row r="18" spans="1:8" s="142" customFormat="1" ht="28.5" customHeight="1" x14ac:dyDescent="0.25">
      <c r="A18" s="67"/>
      <c r="B18" s="69"/>
      <c r="C18" s="70"/>
      <c r="D18" s="116"/>
      <c r="E18" s="155"/>
      <c r="F18" s="96" t="s">
        <v>71</v>
      </c>
      <c r="G18" s="94">
        <v>0</v>
      </c>
    </row>
    <row r="19" spans="1:8" ht="30" x14ac:dyDescent="0.25">
      <c r="A19" s="32" t="s">
        <v>67</v>
      </c>
      <c r="B19" s="65">
        <f>SUM(B9:B12)</f>
        <v>0</v>
      </c>
      <c r="C19" s="26">
        <f>SUM(C9:C11)</f>
        <v>0</v>
      </c>
      <c r="D19" s="117"/>
      <c r="E19" s="157"/>
      <c r="F19" s="33" t="s">
        <v>47</v>
      </c>
      <c r="G19" s="26">
        <f>SUM(G9:G18)</f>
        <v>0</v>
      </c>
      <c r="H19" s="143"/>
    </row>
    <row r="20" spans="1:8" ht="15" x14ac:dyDescent="0.25">
      <c r="A20" s="24" t="s">
        <v>16</v>
      </c>
      <c r="B20" s="1"/>
      <c r="C20" s="61" t="e">
        <f>C19/($C19+G19)</f>
        <v>#DIV/0!</v>
      </c>
      <c r="D20" s="118"/>
      <c r="E20" s="84"/>
      <c r="F20" s="24" t="s">
        <v>16</v>
      </c>
      <c r="G20" s="61" t="e">
        <f>G19/($C19+G19)</f>
        <v>#DIV/0!</v>
      </c>
    </row>
  </sheetData>
  <sheetProtection formatCells="0"/>
  <protectedRanges>
    <protectedRange sqref="D9:D11" name="Rozstęp2"/>
  </protectedRanges>
  <mergeCells count="2">
    <mergeCell ref="A7:G7"/>
    <mergeCell ref="E8:E19"/>
  </mergeCells>
  <pageMargins left="0.7" right="0.7" top="0.75" bottom="0.75" header="0.3" footer="0.3"/>
  <pageSetup paperSize="9"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C9746B91793F4CA001A140D898512D" ma:contentTypeVersion="13" ma:contentTypeDescription="Utwórz nowy dokument." ma:contentTypeScope="" ma:versionID="ccfb814197af20f9385dcc1b044a48b8">
  <xsd:schema xmlns:xsd="http://www.w3.org/2001/XMLSchema" xmlns:xs="http://www.w3.org/2001/XMLSchema" xmlns:p="http://schemas.microsoft.com/office/2006/metadata/properties" xmlns:ns3="f07d4a71-0388-4578-8f9a-f1833f9fdcee" xmlns:ns4="fadb6e64-35bf-483f-ba66-1104ccba5579" targetNamespace="http://schemas.microsoft.com/office/2006/metadata/properties" ma:root="true" ma:fieldsID="b9ce6f1f86670dd85fc36e7766be3c19" ns3:_="" ns4:_="">
    <xsd:import namespace="f07d4a71-0388-4578-8f9a-f1833f9fdcee"/>
    <xsd:import namespace="fadb6e64-35bf-483f-ba66-1104ccba55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d4a71-0388-4578-8f9a-f1833f9fdc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b6e64-35bf-483f-ba66-1104ccba5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566CC7-C231-4179-BEE3-1E54787DAD25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adb6e64-35bf-483f-ba66-1104ccba5579"/>
    <ds:schemaRef ds:uri="f07d4a71-0388-4578-8f9a-f1833f9fdce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194BEA-A7C7-40B4-967C-5B2A49E21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d4a71-0388-4578-8f9a-f1833f9fdcee"/>
    <ds:schemaRef ds:uri="fadb6e64-35bf-483f-ba66-1104ccba5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268FB1-84F2-4ED0-82D4-081135A76D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CEUS - SI, AT, CZ</vt:lpstr>
      <vt:lpstr>CEUS-JUSTIFICATION</vt:lpstr>
      <vt:lpstr>DE</vt:lpstr>
      <vt:lpstr>CH</vt:lpstr>
      <vt:lpstr>DE!Obszar_wydruku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Präsentation</dc:creator>
  <cp:lastModifiedBy>Magdalena Godowska</cp:lastModifiedBy>
  <cp:lastPrinted>2020-07-09T10:08:44Z</cp:lastPrinted>
  <dcterms:created xsi:type="dcterms:W3CDTF">2019-10-21T14:37:48Z</dcterms:created>
  <dcterms:modified xsi:type="dcterms:W3CDTF">2020-12-03T10:09:03Z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0x01010050C9746B91793F4CA001A140D898512D</vt:lpwstr>
  </property>
</Properties>
</file>